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★TISC除外\026大道\関与先フォルダ\486 作業療法士会\作業療法士会H31.5\"/>
    </mc:Choice>
  </mc:AlternateContent>
  <bookViews>
    <workbookView xWindow="0" yWindow="0" windowWidth="20490" windowHeight="7500" activeTab="3"/>
  </bookViews>
  <sheets>
    <sheet name="貸借対照表" sheetId="1" r:id="rId1"/>
    <sheet name="正味財産増減" sheetId="2" r:id="rId2"/>
    <sheet name="注記" sheetId="6" r:id="rId3"/>
    <sheet name="財産目録" sheetId="3" r:id="rId4"/>
  </sheets>
  <definedNames>
    <definedName name="_xlnm.Print_Area" localSheetId="3">財産目録!$A$1:$E$81</definedName>
  </definedNames>
  <calcPr calcId="152511"/>
</workbook>
</file>

<file path=xl/calcChain.xml><?xml version="1.0" encoding="utf-8"?>
<calcChain xmlns="http://schemas.openxmlformats.org/spreadsheetml/2006/main">
  <c r="B35" i="1" l="1"/>
  <c r="B34" i="1"/>
  <c r="B31" i="1"/>
  <c r="B7" i="1" l="1"/>
  <c r="B8" i="1"/>
  <c r="B9" i="1"/>
  <c r="E75" i="3" l="1"/>
  <c r="B36" i="1" l="1"/>
  <c r="D45" i="2" l="1"/>
  <c r="D16" i="2" l="1"/>
  <c r="C57" i="2"/>
  <c r="C60" i="2" s="1"/>
  <c r="C53" i="2"/>
  <c r="C20" i="2"/>
  <c r="C67" i="2"/>
  <c r="C46" i="1"/>
  <c r="C40" i="1"/>
  <c r="C36" i="1"/>
  <c r="C25" i="1"/>
  <c r="C26" i="1" s="1"/>
  <c r="C11" i="1"/>
  <c r="C54" i="2" l="1"/>
  <c r="C61" i="2" s="1"/>
  <c r="C63" i="2" s="1"/>
  <c r="C41" i="1"/>
  <c r="C27" i="1"/>
  <c r="E58" i="3"/>
  <c r="C50" i="1" l="1"/>
  <c r="C51" i="1" s="1"/>
  <c r="C54" i="1" s="1"/>
  <c r="C55" i="1" s="1"/>
  <c r="D49" i="2"/>
  <c r="C68" i="2" l="1"/>
  <c r="E66" i="3" l="1"/>
  <c r="D35" i="1" l="1"/>
  <c r="E24" i="6"/>
  <c r="D8" i="1" l="1"/>
  <c r="D33" i="1"/>
  <c r="D52" i="2"/>
  <c r="E79" i="3"/>
  <c r="D28" i="2"/>
  <c r="D51" i="2"/>
  <c r="D46" i="2"/>
  <c r="E67" i="3" l="1"/>
  <c r="E80" i="3" s="1"/>
  <c r="D50" i="2"/>
  <c r="D64" i="2"/>
  <c r="B46" i="1"/>
  <c r="D45" i="1"/>
  <c r="D57" i="2"/>
  <c r="D14" i="2"/>
  <c r="D66" i="2"/>
  <c r="D65" i="2"/>
  <c r="D59" i="2"/>
  <c r="D58" i="2"/>
  <c r="D48" i="2"/>
  <c r="D47" i="2"/>
  <c r="D44" i="2"/>
  <c r="D43" i="2"/>
  <c r="D42" i="2"/>
  <c r="D41" i="2"/>
  <c r="D40" i="2"/>
  <c r="D39" i="2"/>
  <c r="D38" i="2"/>
  <c r="D35" i="2"/>
  <c r="D34" i="2"/>
  <c r="D33" i="2"/>
  <c r="D32" i="2"/>
  <c r="D31" i="2"/>
  <c r="D30" i="2"/>
  <c r="D29" i="2"/>
  <c r="D27" i="2"/>
  <c r="D26" i="2"/>
  <c r="D25" i="2"/>
  <c r="D24" i="2"/>
  <c r="D23" i="2"/>
  <c r="D19" i="2"/>
  <c r="D18" i="2"/>
  <c r="D13" i="2"/>
  <c r="D12" i="2"/>
  <c r="D10" i="2"/>
  <c r="D9" i="2"/>
  <c r="D32" i="1"/>
  <c r="D53" i="1"/>
  <c r="D52" i="1"/>
  <c r="D48" i="1"/>
  <c r="D47" i="1"/>
  <c r="D39" i="1"/>
  <c r="D38" i="1"/>
  <c r="D34" i="1"/>
  <c r="D31" i="1"/>
  <c r="D24" i="1"/>
  <c r="D23" i="1"/>
  <c r="D22" i="1"/>
  <c r="D21" i="1"/>
  <c r="D20" i="1"/>
  <c r="D19" i="1"/>
  <c r="D18" i="1"/>
  <c r="D10" i="1"/>
  <c r="D9" i="1"/>
  <c r="D7" i="1"/>
  <c r="B40" i="1"/>
  <c r="B41" i="1" s="1"/>
  <c r="B25" i="1"/>
  <c r="B11" i="1"/>
  <c r="D25" i="1" l="1"/>
  <c r="D36" i="1"/>
  <c r="D16" i="1"/>
  <c r="D46" i="1"/>
  <c r="D53" i="2"/>
  <c r="D67" i="2"/>
  <c r="D20" i="2"/>
  <c r="D60" i="2"/>
  <c r="D40" i="1"/>
  <c r="B26" i="1"/>
  <c r="B27" i="1" s="1"/>
  <c r="B50" i="1" s="1"/>
  <c r="B51" i="1" s="1"/>
  <c r="D41" i="1"/>
  <c r="D14" i="1"/>
  <c r="D11" i="1"/>
  <c r="D50" i="1" l="1"/>
  <c r="D54" i="2"/>
  <c r="D26" i="1"/>
  <c r="D27" i="1"/>
  <c r="D51" i="1" l="1"/>
  <c r="B54" i="1"/>
  <c r="D61" i="2"/>
  <c r="D54" i="1" l="1"/>
  <c r="B55" i="1"/>
  <c r="D55" i="1" s="1"/>
  <c r="D68" i="2" l="1"/>
  <c r="D63" i="2"/>
  <c r="D62" i="2"/>
</calcChain>
</file>

<file path=xl/sharedStrings.xml><?xml version="1.0" encoding="utf-8"?>
<sst xmlns="http://schemas.openxmlformats.org/spreadsheetml/2006/main" count="299" uniqueCount="237">
  <si>
    <t>Ⅰ　資産の部</t>
  </si>
  <si>
    <t>　　１．流動資産</t>
  </si>
  <si>
    <t>　　　　　　　前払費用</t>
  </si>
  <si>
    <t xml:space="preserve"> 　　　　　流動資産合計</t>
  </si>
  <si>
    <t>　　２．固定資産</t>
  </si>
  <si>
    <t>　　（１）　基本財産</t>
  </si>
  <si>
    <t>　　　　　　　建物</t>
  </si>
  <si>
    <t>　　　　　 基本財産合計</t>
  </si>
  <si>
    <t>　　（２）　特定資産</t>
  </si>
  <si>
    <t>　　　　　 特定資産合計</t>
  </si>
  <si>
    <t>　　（３）　その他固定資産</t>
  </si>
  <si>
    <t>　　　　　　　構築物</t>
  </si>
  <si>
    <t>　　　　　　　車両運搬具</t>
  </si>
  <si>
    <t>　　　　　　　医療機械器具</t>
  </si>
  <si>
    <t>　　　　　　　什器備品</t>
  </si>
  <si>
    <t>　　　　　　　一括償却資産</t>
  </si>
  <si>
    <t>　　　　　 その他固定資産合計</t>
  </si>
  <si>
    <t>　　　　　 固定資産合計</t>
  </si>
  <si>
    <t>　　　　　 資産合計</t>
  </si>
  <si>
    <t>Ⅱ　負債の部</t>
  </si>
  <si>
    <t>　　１．流動負債</t>
  </si>
  <si>
    <t>　　　　　　　短期借入金</t>
  </si>
  <si>
    <t>　　　　　 流動負債合計</t>
  </si>
  <si>
    <t>　　２．固定負債</t>
  </si>
  <si>
    <t>　　　　　　　長期借入金</t>
  </si>
  <si>
    <t>　　　　　　　退職給与給与引当金</t>
  </si>
  <si>
    <t>　　　　　 固定負債合計</t>
  </si>
  <si>
    <t>　　　　　 負債合計</t>
  </si>
  <si>
    <t>Ⅲ　正味財産の部</t>
  </si>
  <si>
    <t>　　１．指定正味財産</t>
  </si>
  <si>
    <t>　　　　　 指定正味財産合計</t>
  </si>
  <si>
    <t>　　　　　　　（うち基本財産への充当額）</t>
  </si>
  <si>
    <t>　　　　　　　（うち特定資産への充当額）</t>
  </si>
  <si>
    <t>　　２．一般正味財産</t>
  </si>
  <si>
    <t>　　　　　 正味財産合計</t>
  </si>
  <si>
    <t>　　　　　 負債及び正味財産合計</t>
  </si>
  <si>
    <t>Ⅰ　一般正味財産増減の部</t>
  </si>
  <si>
    <t>　　　　　 　　　受取利息</t>
  </si>
  <si>
    <t>　　　　　 経常収益計</t>
  </si>
  <si>
    <t>　　（２）　経常費用</t>
    <rPh sb="6" eb="8">
      <t>ケイジョウ</t>
    </rPh>
    <rPh sb="8" eb="10">
      <t>ヒヨウ</t>
    </rPh>
    <phoneticPr fontId="18"/>
  </si>
  <si>
    <t>　　　　　　　　 消耗品費</t>
    <rPh sb="9" eb="11">
      <t>ショウモウ</t>
    </rPh>
    <rPh sb="11" eb="12">
      <t>ヒン</t>
    </rPh>
    <rPh sb="12" eb="13">
      <t>ヒ</t>
    </rPh>
    <phoneticPr fontId="18"/>
  </si>
  <si>
    <t>　　　　　　　　 通信運搬費</t>
    <rPh sb="9" eb="11">
      <t>ツウシン</t>
    </rPh>
    <rPh sb="11" eb="13">
      <t>ウンパン</t>
    </rPh>
    <rPh sb="13" eb="14">
      <t>ヒ</t>
    </rPh>
    <phoneticPr fontId="18"/>
  </si>
  <si>
    <t>　　　　　　　　 交通費</t>
    <rPh sb="9" eb="12">
      <t>コウツウヒ</t>
    </rPh>
    <phoneticPr fontId="18"/>
  </si>
  <si>
    <t>　　　　　　　　 会議費</t>
    <rPh sb="9" eb="12">
      <t>カイギヒ</t>
    </rPh>
    <phoneticPr fontId="18"/>
  </si>
  <si>
    <t>　　１．経常増減の部</t>
    <phoneticPr fontId="18"/>
  </si>
  <si>
    <t>　　２．経常外増減の部</t>
    <rPh sb="4" eb="6">
      <t>ケイジョウ</t>
    </rPh>
    <rPh sb="6" eb="7">
      <t>ソト</t>
    </rPh>
    <rPh sb="7" eb="9">
      <t>ゾウゲン</t>
    </rPh>
    <rPh sb="10" eb="11">
      <t>ブ</t>
    </rPh>
    <phoneticPr fontId="18"/>
  </si>
  <si>
    <t>　　（１）　経常外収益</t>
    <rPh sb="6" eb="8">
      <t>ケイジョウ</t>
    </rPh>
    <rPh sb="8" eb="9">
      <t>ソト</t>
    </rPh>
    <rPh sb="9" eb="11">
      <t>シュウエキ</t>
    </rPh>
    <phoneticPr fontId="18"/>
  </si>
  <si>
    <t>　　　　　 経常外収益計</t>
    <rPh sb="6" eb="8">
      <t>ケイジョウ</t>
    </rPh>
    <rPh sb="8" eb="9">
      <t>ソト</t>
    </rPh>
    <rPh sb="9" eb="11">
      <t>シュウエキ</t>
    </rPh>
    <rPh sb="11" eb="12">
      <t>ケイ</t>
    </rPh>
    <phoneticPr fontId="18"/>
  </si>
  <si>
    <t>　　（２）　経常外費用</t>
    <rPh sb="6" eb="8">
      <t>ケイジョウ</t>
    </rPh>
    <rPh sb="8" eb="9">
      <t>ソト</t>
    </rPh>
    <rPh sb="9" eb="11">
      <t>ヒヨウ</t>
    </rPh>
    <phoneticPr fontId="18"/>
  </si>
  <si>
    <t>　　　　　 経常外費用計</t>
    <rPh sb="6" eb="8">
      <t>ケイジョウ</t>
    </rPh>
    <rPh sb="8" eb="9">
      <t>ソト</t>
    </rPh>
    <rPh sb="9" eb="11">
      <t>ヒヨウ</t>
    </rPh>
    <rPh sb="11" eb="12">
      <t>ケイ</t>
    </rPh>
    <phoneticPr fontId="18"/>
  </si>
  <si>
    <t>　　　　　　　当期経常外増減額</t>
    <rPh sb="7" eb="9">
      <t>トウキ</t>
    </rPh>
    <rPh sb="9" eb="11">
      <t>ケイジョウ</t>
    </rPh>
    <rPh sb="11" eb="12">
      <t>ソト</t>
    </rPh>
    <rPh sb="12" eb="13">
      <t>ゾウ</t>
    </rPh>
    <rPh sb="13" eb="15">
      <t>ゲンガク</t>
    </rPh>
    <phoneticPr fontId="18"/>
  </si>
  <si>
    <t>　　　　　 経常費用計</t>
    <rPh sb="6" eb="8">
      <t>ケイジョウ</t>
    </rPh>
    <rPh sb="8" eb="10">
      <t>ヒヨウ</t>
    </rPh>
    <rPh sb="10" eb="11">
      <t>ケイ</t>
    </rPh>
    <phoneticPr fontId="18"/>
  </si>
  <si>
    <t>　　　　　　　当期経常増減額</t>
    <rPh sb="7" eb="9">
      <t>トウキ</t>
    </rPh>
    <rPh sb="9" eb="11">
      <t>ケイジョウ</t>
    </rPh>
    <rPh sb="11" eb="12">
      <t>ゾウ</t>
    </rPh>
    <rPh sb="12" eb="14">
      <t>ゲンガク</t>
    </rPh>
    <phoneticPr fontId="18"/>
  </si>
  <si>
    <t>　　　　　　　当期一般正味財産増減額</t>
    <rPh sb="7" eb="9">
      <t>トウキ</t>
    </rPh>
    <rPh sb="9" eb="11">
      <t>イッパン</t>
    </rPh>
    <rPh sb="11" eb="13">
      <t>ショウミ</t>
    </rPh>
    <rPh sb="13" eb="15">
      <t>ザイサン</t>
    </rPh>
    <rPh sb="15" eb="16">
      <t>ゾウ</t>
    </rPh>
    <rPh sb="16" eb="18">
      <t>ゲンガク</t>
    </rPh>
    <phoneticPr fontId="18"/>
  </si>
  <si>
    <t>　　　　　　　一般正味財産期首残高</t>
    <rPh sb="7" eb="9">
      <t>イッパン</t>
    </rPh>
    <rPh sb="9" eb="11">
      <t>ショウミ</t>
    </rPh>
    <rPh sb="11" eb="13">
      <t>ザイサン</t>
    </rPh>
    <rPh sb="13" eb="15">
      <t>キシュ</t>
    </rPh>
    <rPh sb="15" eb="17">
      <t>ザンダカ</t>
    </rPh>
    <phoneticPr fontId="18"/>
  </si>
  <si>
    <t>　　　　　　　一般正味財産期末残高</t>
    <rPh sb="7" eb="9">
      <t>イッパン</t>
    </rPh>
    <rPh sb="9" eb="11">
      <t>ショウミ</t>
    </rPh>
    <rPh sb="11" eb="13">
      <t>ザイサン</t>
    </rPh>
    <rPh sb="13" eb="15">
      <t>キマツ</t>
    </rPh>
    <rPh sb="15" eb="17">
      <t>ザンダカ</t>
    </rPh>
    <phoneticPr fontId="18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</si>
  <si>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8"/>
  </si>
  <si>
    <t>　　　　　　　当期指定正味財産増減額</t>
    <rPh sb="7" eb="9">
      <t>トウキ</t>
    </rPh>
    <rPh sb="9" eb="11">
      <t>シテイ</t>
    </rPh>
    <rPh sb="11" eb="13">
      <t>ショウミ</t>
    </rPh>
    <rPh sb="13" eb="15">
      <t>ザイサン</t>
    </rPh>
    <rPh sb="15" eb="18">
      <t>ゾウゲンガク</t>
    </rPh>
    <phoneticPr fontId="18"/>
  </si>
  <si>
    <t>　　　　　　　指定正味財産期首残高</t>
    <rPh sb="7" eb="9">
      <t>シテイ</t>
    </rPh>
    <rPh sb="9" eb="11">
      <t>ショウミ</t>
    </rPh>
    <rPh sb="11" eb="13">
      <t>ザイサン</t>
    </rPh>
    <rPh sb="13" eb="15">
      <t>キシュ</t>
    </rPh>
    <rPh sb="15" eb="17">
      <t>ザンダカ</t>
    </rPh>
    <phoneticPr fontId="18"/>
  </si>
  <si>
    <t>　　　　　　　指定正味財産期末残高</t>
    <rPh sb="7" eb="9">
      <t>シテイ</t>
    </rPh>
    <rPh sb="9" eb="11">
      <t>ショウミ</t>
    </rPh>
    <rPh sb="11" eb="13">
      <t>ザイサン</t>
    </rPh>
    <rPh sb="13" eb="15">
      <t>キマツ</t>
    </rPh>
    <rPh sb="15" eb="17">
      <t>ザンダカ</t>
    </rPh>
    <phoneticPr fontId="18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</si>
  <si>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8"/>
  </si>
  <si>
    <t>　　　　　 一般正味財産合計</t>
    <rPh sb="6" eb="8">
      <t>イッパン</t>
    </rPh>
    <phoneticPr fontId="18"/>
  </si>
  <si>
    <t>　　　　　　　一般正味財産</t>
    <rPh sb="7" eb="9">
      <t>イッパン</t>
    </rPh>
    <rPh sb="9" eb="11">
      <t>ショウミ</t>
    </rPh>
    <rPh sb="11" eb="13">
      <t>ザイサン</t>
    </rPh>
    <phoneticPr fontId="18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</si>
  <si>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18"/>
  </si>
  <si>
    <t>正　味　財　産　増　減　計　算　書</t>
    <rPh sb="0" eb="1">
      <t>セイ</t>
    </rPh>
    <rPh sb="2" eb="3">
      <t>アジ</t>
    </rPh>
    <rPh sb="4" eb="5">
      <t>ザイ</t>
    </rPh>
    <rPh sb="6" eb="7">
      <t>サン</t>
    </rPh>
    <rPh sb="8" eb="9">
      <t>ゾウ</t>
    </rPh>
    <rPh sb="10" eb="11">
      <t>ゲン</t>
    </rPh>
    <rPh sb="12" eb="13">
      <t>ケイ</t>
    </rPh>
    <rPh sb="14" eb="15">
      <t>サン</t>
    </rPh>
    <rPh sb="16" eb="17">
      <t>ショ</t>
    </rPh>
    <phoneticPr fontId="18"/>
  </si>
  <si>
    <t>科　　　　　　目</t>
    <phoneticPr fontId="18"/>
  </si>
  <si>
    <t>増　減</t>
    <phoneticPr fontId="18"/>
  </si>
  <si>
    <t>　　　　　　　未収入金</t>
    <phoneticPr fontId="18"/>
  </si>
  <si>
    <t>当年度</t>
    <rPh sb="0" eb="1">
      <t>トウ</t>
    </rPh>
    <rPh sb="1" eb="3">
      <t>ネンド</t>
    </rPh>
    <phoneticPr fontId="18"/>
  </si>
  <si>
    <t>前年度</t>
    <rPh sb="0" eb="3">
      <t>ゼンネンド</t>
    </rPh>
    <phoneticPr fontId="18"/>
  </si>
  <si>
    <t>　　　　　　　未払費用</t>
    <rPh sb="9" eb="11">
      <t>ヒヨウ</t>
    </rPh>
    <phoneticPr fontId="18"/>
  </si>
  <si>
    <t>　　　　　　　　 印刷製本費</t>
    <rPh sb="9" eb="11">
      <t>インサツ</t>
    </rPh>
    <rPh sb="11" eb="13">
      <t>セイホン</t>
    </rPh>
    <rPh sb="13" eb="14">
      <t>ヒ</t>
    </rPh>
    <phoneticPr fontId="18"/>
  </si>
  <si>
    <t>　　　　　　　　 委託費</t>
    <rPh sb="9" eb="11">
      <t>イタク</t>
    </rPh>
    <rPh sb="11" eb="12">
      <t>ヒ</t>
    </rPh>
    <phoneticPr fontId="18"/>
  </si>
  <si>
    <t>　　　　　　　　 諸謝金</t>
    <rPh sb="9" eb="10">
      <t>ショ</t>
    </rPh>
    <rPh sb="10" eb="11">
      <t>シャ</t>
    </rPh>
    <rPh sb="11" eb="12">
      <t>キン</t>
    </rPh>
    <phoneticPr fontId="18"/>
  </si>
  <si>
    <t>　　　　　　　　 賃借費</t>
    <rPh sb="9" eb="11">
      <t>チンシャク</t>
    </rPh>
    <rPh sb="11" eb="12">
      <t>ヒ</t>
    </rPh>
    <phoneticPr fontId="18"/>
  </si>
  <si>
    <t>　　　　　　　　 消耗備品費</t>
    <rPh sb="9" eb="11">
      <t>ショウモウ</t>
    </rPh>
    <rPh sb="11" eb="13">
      <t>ビヒン</t>
    </rPh>
    <rPh sb="13" eb="14">
      <t>ヒ</t>
    </rPh>
    <phoneticPr fontId="18"/>
  </si>
  <si>
    <t>　　　　　　　　 渉外費</t>
    <rPh sb="9" eb="11">
      <t>ショウガイ</t>
    </rPh>
    <rPh sb="11" eb="12">
      <t>ヒ</t>
    </rPh>
    <phoneticPr fontId="18"/>
  </si>
  <si>
    <t>　　　　　　　　 負担金</t>
    <rPh sb="9" eb="12">
      <t>フタンキン</t>
    </rPh>
    <phoneticPr fontId="18"/>
  </si>
  <si>
    <t>　　　　　　　　 給与手当</t>
    <rPh sb="9" eb="11">
      <t>キュウヨ</t>
    </rPh>
    <rPh sb="11" eb="13">
      <t>テアテ</t>
    </rPh>
    <phoneticPr fontId="18"/>
  </si>
  <si>
    <t>　　　　　　　国庫補助金等</t>
    <rPh sb="12" eb="13">
      <t>トウ</t>
    </rPh>
    <phoneticPr fontId="18"/>
  </si>
  <si>
    <t>（単位：円）</t>
    <rPh sb="1" eb="3">
      <t>タンイ</t>
    </rPh>
    <rPh sb="4" eb="5">
      <t>エン</t>
    </rPh>
    <phoneticPr fontId="18"/>
  </si>
  <si>
    <t>　　　　　　　　 雑費</t>
    <rPh sb="9" eb="11">
      <t>ザッピ</t>
    </rPh>
    <phoneticPr fontId="18"/>
  </si>
  <si>
    <t>　　　　　 　　　正会員会費</t>
    <rPh sb="9" eb="12">
      <t>セイカイイン</t>
    </rPh>
    <rPh sb="12" eb="14">
      <t>カイヒ</t>
    </rPh>
    <phoneticPr fontId="18"/>
  </si>
  <si>
    <t xml:space="preserve">    （１）　経常収益</t>
    <phoneticPr fontId="18"/>
  </si>
  <si>
    <t xml:space="preserve">               受取会費</t>
    <rPh sb="15" eb="17">
      <t>ウケトリ</t>
    </rPh>
    <rPh sb="17" eb="19">
      <t>カイヒ</t>
    </rPh>
    <phoneticPr fontId="18"/>
  </si>
  <si>
    <t xml:space="preserve">                   入会金</t>
    <rPh sb="19" eb="22">
      <t>ニュウカイキン</t>
    </rPh>
    <phoneticPr fontId="18"/>
  </si>
  <si>
    <t>　　　　　　　　 研修会参加費</t>
    <rPh sb="9" eb="12">
      <t>ケンシュウカイ</t>
    </rPh>
    <rPh sb="12" eb="15">
      <t>サンカヒ</t>
    </rPh>
    <phoneticPr fontId="18"/>
  </si>
  <si>
    <t>　　　　　　　　 地域活動費</t>
    <rPh sb="9" eb="11">
      <t>チイキ</t>
    </rPh>
    <rPh sb="11" eb="13">
      <t>カツドウ</t>
    </rPh>
    <rPh sb="13" eb="14">
      <t>ヒ</t>
    </rPh>
    <phoneticPr fontId="18"/>
  </si>
  <si>
    <t xml:space="preserve">                   広告収入</t>
    <rPh sb="19" eb="21">
      <t>コウコク</t>
    </rPh>
    <rPh sb="21" eb="23">
      <t>シュウニュウ</t>
    </rPh>
    <phoneticPr fontId="18"/>
  </si>
  <si>
    <t>　　　　　    事業収益</t>
    <rPh sb="9" eb="11">
      <t>ジギョウ</t>
    </rPh>
    <rPh sb="11" eb="13">
      <t>シュウエキ</t>
    </rPh>
    <phoneticPr fontId="18"/>
  </si>
  <si>
    <t>　　　　　 　 雑収入</t>
    <phoneticPr fontId="18"/>
  </si>
  <si>
    <t xml:space="preserve">                   雑収入</t>
    <rPh sb="19" eb="20">
      <t>ザツ</t>
    </rPh>
    <rPh sb="20" eb="22">
      <t>シュウニュウ</t>
    </rPh>
    <phoneticPr fontId="18"/>
  </si>
  <si>
    <t xml:space="preserve">                事業費</t>
    <rPh sb="16" eb="19">
      <t>ジギョウヒ</t>
    </rPh>
    <phoneticPr fontId="18"/>
  </si>
  <si>
    <t xml:space="preserve">                管理費</t>
    <rPh sb="16" eb="19">
      <t>カンリヒ</t>
    </rPh>
    <phoneticPr fontId="18"/>
  </si>
  <si>
    <t>貸借対照表科目</t>
    <rPh sb="0" eb="2">
      <t>タイシャク</t>
    </rPh>
    <rPh sb="2" eb="5">
      <t>タイショウヒョウ</t>
    </rPh>
    <rPh sb="5" eb="7">
      <t>カモク</t>
    </rPh>
    <phoneticPr fontId="18"/>
  </si>
  <si>
    <t>場所・物量等</t>
    <rPh sb="0" eb="2">
      <t>バショ</t>
    </rPh>
    <rPh sb="3" eb="5">
      <t>ブツリョウ</t>
    </rPh>
    <rPh sb="5" eb="6">
      <t>トウ</t>
    </rPh>
    <phoneticPr fontId="18"/>
  </si>
  <si>
    <t>使用目的等</t>
    <rPh sb="0" eb="2">
      <t>シヨウ</t>
    </rPh>
    <rPh sb="2" eb="5">
      <t>モクテキトウ</t>
    </rPh>
    <phoneticPr fontId="18"/>
  </si>
  <si>
    <t>金額</t>
    <rPh sb="0" eb="2">
      <t>キンガク</t>
    </rPh>
    <phoneticPr fontId="18"/>
  </si>
  <si>
    <t>（流動資産）</t>
    <rPh sb="1" eb="3">
      <t>リュウドウ</t>
    </rPh>
    <rPh sb="3" eb="5">
      <t>シサン</t>
    </rPh>
    <phoneticPr fontId="18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</si>
  <si>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18"/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</si>
  <si>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</si>
  <si>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>（固定資産）</t>
    <rPh sb="1" eb="3">
      <t>コテイ</t>
    </rPh>
    <rPh sb="3" eb="5">
      <t>シサン</t>
    </rPh>
    <phoneticPr fontId="18"/>
  </si>
  <si>
    <t>その他固定資産</t>
    <rPh sb="2" eb="3">
      <t>タ</t>
    </rPh>
    <rPh sb="3" eb="5">
      <t>コテイ</t>
    </rPh>
    <rPh sb="5" eb="7">
      <t>シサン</t>
    </rPh>
    <phoneticPr fontId="18"/>
  </si>
  <si>
    <t>什器備品</t>
    <rPh sb="0" eb="2">
      <t>ジュウキ</t>
    </rPh>
    <rPh sb="2" eb="4">
      <t>ビヒン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</si>
  <si>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</si>
  <si>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</si>
  <si>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（流動負債）</t>
    <rPh sb="1" eb="3">
      <t>リュウドウ</t>
    </rPh>
    <rPh sb="3" eb="5">
      <t>フサイ</t>
    </rPh>
    <phoneticPr fontId="18"/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</si>
  <si>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</si>
  <si>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（固定負債）</t>
    <rPh sb="1" eb="3">
      <t>コテイ</t>
    </rPh>
    <rPh sb="3" eb="5">
      <t>フサイ</t>
    </rPh>
    <phoneticPr fontId="18"/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</si>
  <si>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</si>
  <si>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</si>
  <si>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正味財産</t>
    <rPh sb="0" eb="2">
      <t>ショウミ</t>
    </rPh>
    <rPh sb="2" eb="4">
      <t>ザイサン</t>
    </rPh>
    <phoneticPr fontId="18"/>
  </si>
  <si>
    <t>　　　　　　　前受金</t>
    <rPh sb="7" eb="9">
      <t>マエウケ</t>
    </rPh>
    <rPh sb="9" eb="10">
      <t>キン</t>
    </rPh>
    <phoneticPr fontId="18"/>
  </si>
  <si>
    <t>　　　　　　　敷金・保証金</t>
    <rPh sb="7" eb="9">
      <t>シキキン</t>
    </rPh>
    <rPh sb="10" eb="13">
      <t>ホショウキン</t>
    </rPh>
    <phoneticPr fontId="18"/>
  </si>
  <si>
    <t>　　　　　　　　 光熱水費</t>
    <rPh sb="9" eb="11">
      <t>コウネツ</t>
    </rPh>
    <rPh sb="11" eb="12">
      <t>スイ</t>
    </rPh>
    <rPh sb="12" eb="13">
      <t>ヒ</t>
    </rPh>
    <phoneticPr fontId="18"/>
  </si>
  <si>
    <t>　　　　　　　　 雑損失</t>
    <rPh sb="9" eb="10">
      <t>ザツ</t>
    </rPh>
    <rPh sb="10" eb="12">
      <t>ソンシツ</t>
    </rPh>
    <phoneticPr fontId="18"/>
  </si>
  <si>
    <t>　　　　　　　　 雑費</t>
    <rPh sb="9" eb="11">
      <t>ザッピ</t>
    </rPh>
    <phoneticPr fontId="18"/>
  </si>
  <si>
    <t>　　　　　　　　 減価償却費</t>
    <rPh sb="9" eb="11">
      <t>ゲンカ</t>
    </rPh>
    <rPh sb="11" eb="13">
      <t>ショウキャク</t>
    </rPh>
    <rPh sb="13" eb="14">
      <t>ヒ</t>
    </rPh>
    <phoneticPr fontId="18"/>
  </si>
  <si>
    <t>　　　　　　　現金</t>
    <phoneticPr fontId="18"/>
  </si>
  <si>
    <t>　　　　　　　銀行預金</t>
    <rPh sb="7" eb="9">
      <t>ギンコウ</t>
    </rPh>
    <rPh sb="9" eb="11">
      <t>ヨキン</t>
    </rPh>
    <phoneticPr fontId="18"/>
  </si>
  <si>
    <t>事務所敷金</t>
    <rPh sb="0" eb="2">
      <t>ジム</t>
    </rPh>
    <rPh sb="2" eb="3">
      <t>ショ</t>
    </rPh>
    <rPh sb="3" eb="5">
      <t>シキキン</t>
    </rPh>
    <phoneticPr fontId="18"/>
  </si>
  <si>
    <t>未払費用</t>
    <rPh sb="0" eb="1">
      <t>ミ</t>
    </rPh>
    <rPh sb="1" eb="2">
      <t>バライ</t>
    </rPh>
    <rPh sb="2" eb="4">
      <t>ヒヨウ</t>
    </rPh>
    <phoneticPr fontId="18"/>
  </si>
  <si>
    <t>銀行預金</t>
    <rPh sb="0" eb="2">
      <t>ギンコウ</t>
    </rPh>
    <rPh sb="2" eb="4">
      <t>ヨキン</t>
    </rPh>
    <phoneticPr fontId="18"/>
  </si>
  <si>
    <t>　　〃　　　　　〃　　　　〃　　3832832</t>
    <phoneticPr fontId="18"/>
  </si>
  <si>
    <t>　　〃　　　　　〃　　　　〃　　3832840</t>
    <phoneticPr fontId="18"/>
  </si>
  <si>
    <t>　　〃　　　　　〃　　　　〃　　3832883</t>
    <phoneticPr fontId="18"/>
  </si>
  <si>
    <t>　　〃　　　　　〃　　　　〃　　3832859</t>
    <phoneticPr fontId="18"/>
  </si>
  <si>
    <t>　　〃　　　　　〃　　　　〃　　3832867</t>
    <phoneticPr fontId="18"/>
  </si>
  <si>
    <t>　　〃　　　　　〃　　　　〃　　3832891</t>
    <phoneticPr fontId="18"/>
  </si>
  <si>
    <t>　　〃　　　　　〃　　　　〃　　3832930</t>
    <phoneticPr fontId="18"/>
  </si>
  <si>
    <t>　　〃　　　　　〃　　　　〃　　3832921</t>
    <phoneticPr fontId="18"/>
  </si>
  <si>
    <t>　　〃　　　　　〃　　　　〃　　3832875</t>
    <phoneticPr fontId="18"/>
  </si>
  <si>
    <t>　　〃　　　　　〃　　　　〃　　3832956</t>
    <phoneticPr fontId="18"/>
  </si>
  <si>
    <t>　　〃　　　　　〃　　　　〃　　3832905</t>
    <phoneticPr fontId="18"/>
  </si>
  <si>
    <t>　　〃　　　　　〃　　　　〃　　3863169</t>
    <phoneticPr fontId="18"/>
  </si>
  <si>
    <t>　　〃　　　　　〃　　　　〃　　3832948</t>
    <phoneticPr fontId="18"/>
  </si>
  <si>
    <t>　　〃　　　　　〃　　　　〃　　3832913</t>
    <phoneticPr fontId="18"/>
  </si>
  <si>
    <t>　　〃　　　　　〃　　　　〃　　3853503</t>
    <phoneticPr fontId="18"/>
  </si>
  <si>
    <t>　　〃　　　　　〃　　　　〃　　3853554</t>
    <phoneticPr fontId="18"/>
  </si>
  <si>
    <t>　　〃　　　　　〃　　　　〃　　3853538</t>
    <phoneticPr fontId="18"/>
  </si>
  <si>
    <t>　　〃　　　　　〃　　　　〃　　3853520</t>
    <phoneticPr fontId="18"/>
  </si>
  <si>
    <t>　　〃　　　　　〃　　　　〃　　3853511</t>
    <phoneticPr fontId="18"/>
  </si>
  <si>
    <t>財務部</t>
    <rPh sb="0" eb="3">
      <t>ザイムブ</t>
    </rPh>
    <phoneticPr fontId="18"/>
  </si>
  <si>
    <t>学術部</t>
    <rPh sb="0" eb="2">
      <t>ガクジュツ</t>
    </rPh>
    <rPh sb="2" eb="3">
      <t>ブ</t>
    </rPh>
    <phoneticPr fontId="18"/>
  </si>
  <si>
    <t>教育部</t>
    <rPh sb="0" eb="2">
      <t>キョウイク</t>
    </rPh>
    <rPh sb="2" eb="3">
      <t>ブ</t>
    </rPh>
    <phoneticPr fontId="18"/>
  </si>
  <si>
    <t>調査部</t>
    <rPh sb="0" eb="2">
      <t>チョウサ</t>
    </rPh>
    <rPh sb="2" eb="3">
      <t>ブ</t>
    </rPh>
    <phoneticPr fontId="18"/>
  </si>
  <si>
    <t>保険部</t>
    <rPh sb="0" eb="2">
      <t>ホケン</t>
    </rPh>
    <rPh sb="2" eb="3">
      <t>ブ</t>
    </rPh>
    <phoneticPr fontId="18"/>
  </si>
  <si>
    <t>ホームページ委員会</t>
    <rPh sb="6" eb="9">
      <t>イインカイ</t>
    </rPh>
    <phoneticPr fontId="18"/>
  </si>
  <si>
    <t>学会委員会</t>
    <rPh sb="0" eb="2">
      <t>ガッカイ</t>
    </rPh>
    <rPh sb="2" eb="5">
      <t>イインカイ</t>
    </rPh>
    <phoneticPr fontId="18"/>
  </si>
  <si>
    <t>ブロック活動</t>
    <rPh sb="4" eb="6">
      <t>カツドウ</t>
    </rPh>
    <phoneticPr fontId="18"/>
  </si>
  <si>
    <t>本口座</t>
    <rPh sb="0" eb="1">
      <t>ホン</t>
    </rPh>
    <rPh sb="1" eb="3">
      <t>コウザ</t>
    </rPh>
    <phoneticPr fontId="18"/>
  </si>
  <si>
    <t>情報管理・口座管理他</t>
    <rPh sb="0" eb="2">
      <t>ジョウホウ</t>
    </rPh>
    <rPh sb="2" eb="4">
      <t>カンリ</t>
    </rPh>
    <rPh sb="5" eb="7">
      <t>コウザ</t>
    </rPh>
    <rPh sb="7" eb="9">
      <t>カンリ</t>
    </rPh>
    <rPh sb="9" eb="10">
      <t>ホカ</t>
    </rPh>
    <phoneticPr fontId="18"/>
  </si>
  <si>
    <t>　　　　　　　仮受金</t>
    <rPh sb="7" eb="9">
      <t>カリウケ</t>
    </rPh>
    <rPh sb="9" eb="10">
      <t>キン</t>
    </rPh>
    <phoneticPr fontId="18"/>
  </si>
  <si>
    <t>預り金</t>
    <rPh sb="0" eb="1">
      <t>アズカ</t>
    </rPh>
    <rPh sb="2" eb="3">
      <t>キン</t>
    </rPh>
    <phoneticPr fontId="18"/>
  </si>
  <si>
    <t>福利厚生部</t>
    <rPh sb="0" eb="2">
      <t>フクリ</t>
    </rPh>
    <rPh sb="2" eb="4">
      <t>コウセイ</t>
    </rPh>
    <rPh sb="4" eb="5">
      <t>ブ</t>
    </rPh>
    <phoneticPr fontId="18"/>
  </si>
  <si>
    <t>　　　　　　　預り金</t>
    <rPh sb="7" eb="8">
      <t>アズカ</t>
    </rPh>
    <rPh sb="9" eb="10">
      <t>キン</t>
    </rPh>
    <phoneticPr fontId="18"/>
  </si>
  <si>
    <t>源泉所得税</t>
    <rPh sb="0" eb="2">
      <t>ゲンセン</t>
    </rPh>
    <rPh sb="2" eb="5">
      <t>ショトクゼイ</t>
    </rPh>
    <phoneticPr fontId="18"/>
  </si>
  <si>
    <t>現金</t>
    <rPh sb="0" eb="2">
      <t>ゲンキン</t>
    </rPh>
    <phoneticPr fontId="18"/>
  </si>
  <si>
    <t>　〃</t>
    <phoneticPr fontId="18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</si>
  <si>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8"/>
  </si>
  <si>
    <t>１．継続事業の前提に関する注記</t>
    <rPh sb="2" eb="4">
      <t>ケイゾク</t>
    </rPh>
    <rPh sb="4" eb="6">
      <t>ジギョウ</t>
    </rPh>
    <rPh sb="7" eb="9">
      <t>ゼンテイ</t>
    </rPh>
    <rPh sb="10" eb="11">
      <t>カン</t>
    </rPh>
    <rPh sb="13" eb="15">
      <t>チュウキ</t>
    </rPh>
    <phoneticPr fontId="18"/>
  </si>
  <si>
    <t>　　該当事項なし。</t>
    <rPh sb="2" eb="4">
      <t>ガイトウ</t>
    </rPh>
    <rPh sb="4" eb="6">
      <t>ジコウ</t>
    </rPh>
    <phoneticPr fontId="18"/>
  </si>
  <si>
    <t>２．重要な会計方針</t>
    <rPh sb="2" eb="4">
      <t>ジュウヨウ</t>
    </rPh>
    <rPh sb="5" eb="7">
      <t>カイケイ</t>
    </rPh>
    <rPh sb="7" eb="9">
      <t>ホウシン</t>
    </rPh>
    <phoneticPr fontId="18"/>
  </si>
  <si>
    <t>（１）固定資産の減価償却方法</t>
    <rPh sb="3" eb="5">
      <t>コテイ</t>
    </rPh>
    <rPh sb="5" eb="7">
      <t>シサン</t>
    </rPh>
    <rPh sb="8" eb="10">
      <t>ゲンカ</t>
    </rPh>
    <rPh sb="10" eb="12">
      <t>ショウキャク</t>
    </rPh>
    <rPh sb="12" eb="14">
      <t>ホウホウ</t>
    </rPh>
    <phoneticPr fontId="18"/>
  </si>
  <si>
    <t>（２）消費税の会計処理</t>
    <rPh sb="3" eb="6">
      <t>ショウヒゼイ</t>
    </rPh>
    <rPh sb="7" eb="9">
      <t>カイケイ</t>
    </rPh>
    <rPh sb="9" eb="11">
      <t>ショリ</t>
    </rPh>
    <phoneticPr fontId="18"/>
  </si>
  <si>
    <t>３．固定資産の取得価額、減価償却累計額及び当期末残高</t>
    <rPh sb="2" eb="4">
      <t>コテイ</t>
    </rPh>
    <rPh sb="4" eb="6">
      <t>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9">
      <t>ルイケイガク</t>
    </rPh>
    <rPh sb="19" eb="20">
      <t>オヨ</t>
    </rPh>
    <rPh sb="21" eb="23">
      <t>トウキ</t>
    </rPh>
    <rPh sb="23" eb="24">
      <t>マツ</t>
    </rPh>
    <rPh sb="24" eb="26">
      <t>ザンダカ</t>
    </rPh>
    <phoneticPr fontId="18"/>
  </si>
  <si>
    <t>　　定率法によっている。</t>
    <rPh sb="2" eb="5">
      <t>テイリツホウ</t>
    </rPh>
    <phoneticPr fontId="18"/>
  </si>
  <si>
    <t>　　税込み経理方式によっている。</t>
    <rPh sb="2" eb="4">
      <t>ゼイコ</t>
    </rPh>
    <rPh sb="5" eb="7">
      <t>ケイリ</t>
    </rPh>
    <rPh sb="7" eb="9">
      <t>ホウシキ</t>
    </rPh>
    <phoneticPr fontId="18"/>
  </si>
  <si>
    <t>科目</t>
    <rPh sb="0" eb="2">
      <t>カモク</t>
    </rPh>
    <phoneticPr fontId="18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</si>
  <si>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</si>
  <si>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</si>
  <si>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>当期末残高</t>
    <rPh sb="0" eb="2">
      <t>トウキ</t>
    </rPh>
    <rPh sb="2" eb="3">
      <t>マツ</t>
    </rPh>
    <rPh sb="3" eb="5">
      <t>ザンダカ</t>
    </rPh>
    <phoneticPr fontId="18"/>
  </si>
  <si>
    <t>　　固定資産の取得価額、減価償却累計額及び当期末残高は、次のとおりである。</t>
    <rPh sb="2" eb="4">
      <t>コテイ</t>
    </rPh>
    <rPh sb="4" eb="6">
      <t>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9">
      <t>ルイケイガク</t>
    </rPh>
    <rPh sb="19" eb="20">
      <t>オヨ</t>
    </rPh>
    <rPh sb="21" eb="23">
      <t>トウキ</t>
    </rPh>
    <rPh sb="23" eb="24">
      <t>マツ</t>
    </rPh>
    <rPh sb="24" eb="26">
      <t>ザンダカ</t>
    </rPh>
    <rPh sb="28" eb="29">
      <t>ツギ</t>
    </rPh>
    <phoneticPr fontId="18"/>
  </si>
  <si>
    <t>付属明細書</t>
    <rPh sb="0" eb="2">
      <t>フゾク</t>
    </rPh>
    <rPh sb="2" eb="5">
      <t>メイサイショ</t>
    </rPh>
    <phoneticPr fontId="18"/>
  </si>
  <si>
    <t>　　〃　　　　　〃　　　　〃　　3889427</t>
    <phoneticPr fontId="18"/>
  </si>
  <si>
    <t>ろうきん   船橋支店   一般  5588426</t>
    <rPh sb="7" eb="9">
      <t>フナバシ</t>
    </rPh>
    <rPh sb="9" eb="11">
      <t>シテン</t>
    </rPh>
    <rPh sb="14" eb="16">
      <t>イッパン</t>
    </rPh>
    <phoneticPr fontId="18"/>
  </si>
  <si>
    <t>　　重要な固定資産及び引当金についての該当事項なし。</t>
    <rPh sb="2" eb="4">
      <t>ジュウヨウ</t>
    </rPh>
    <rPh sb="5" eb="7">
      <t>コテイ</t>
    </rPh>
    <rPh sb="7" eb="9">
      <t>シサン</t>
    </rPh>
    <rPh sb="9" eb="10">
      <t>オヨ</t>
    </rPh>
    <rPh sb="11" eb="13">
      <t>ヒキアテ</t>
    </rPh>
    <rPh sb="13" eb="14">
      <t>キン</t>
    </rPh>
    <rPh sb="19" eb="21">
      <t>ガイトウ</t>
    </rPh>
    <rPh sb="21" eb="23">
      <t>ジコウ</t>
    </rPh>
    <phoneticPr fontId="18"/>
  </si>
  <si>
    <t>一般社団法人　千葉県作業療法士会</t>
    <rPh sb="0" eb="2">
      <t>イッパン</t>
    </rPh>
    <rPh sb="2" eb="4">
      <t>シャダン</t>
    </rPh>
    <rPh sb="4" eb="6">
      <t>ホウジン</t>
    </rPh>
    <rPh sb="7" eb="10">
      <t>チバケン</t>
    </rPh>
    <rPh sb="10" eb="12">
      <t>サギョウ</t>
    </rPh>
    <rPh sb="12" eb="14">
      <t>リョウホウ</t>
    </rPh>
    <rPh sb="14" eb="15">
      <t>シ</t>
    </rPh>
    <rPh sb="15" eb="16">
      <t>カイ</t>
    </rPh>
    <phoneticPr fontId="18"/>
  </si>
  <si>
    <t>未収金</t>
    <rPh sb="0" eb="3">
      <t>ミシュウキン</t>
    </rPh>
    <phoneticPr fontId="18"/>
  </si>
  <si>
    <t>通常会費</t>
    <rPh sb="0" eb="2">
      <t>ツウジョウ</t>
    </rPh>
    <rPh sb="2" eb="4">
      <t>カイヒ</t>
    </rPh>
    <phoneticPr fontId="18"/>
  </si>
  <si>
    <t>敷金・保証金</t>
    <rPh sb="0" eb="2">
      <t>シキキン</t>
    </rPh>
    <rPh sb="3" eb="6">
      <t>ホショウキン</t>
    </rPh>
    <phoneticPr fontId="18"/>
  </si>
  <si>
    <t>運営費</t>
    <rPh sb="0" eb="3">
      <t>ウンエイヒ</t>
    </rPh>
    <phoneticPr fontId="18"/>
  </si>
  <si>
    <t>　　　　　　　　 渉外費</t>
    <rPh sb="9" eb="11">
      <t>ショウガイ</t>
    </rPh>
    <rPh sb="11" eb="12">
      <t>ヒ</t>
    </rPh>
    <phoneticPr fontId="18"/>
  </si>
  <si>
    <t>ヤマト運輸</t>
    <rPh sb="3" eb="5">
      <t>ウンユ</t>
    </rPh>
    <phoneticPr fontId="18"/>
  </si>
  <si>
    <t>千葉興業銀行　鴨川支店　普通　1140975</t>
    <rPh sb="0" eb="2">
      <t>チバ</t>
    </rPh>
    <rPh sb="2" eb="4">
      <t>コウギョウ</t>
    </rPh>
    <rPh sb="4" eb="6">
      <t>ギンコウ</t>
    </rPh>
    <rPh sb="7" eb="9">
      <t>カモガワ</t>
    </rPh>
    <rPh sb="9" eb="11">
      <t>シテン</t>
    </rPh>
    <rPh sb="12" eb="14">
      <t>フツウ</t>
    </rPh>
    <phoneticPr fontId="18"/>
  </si>
  <si>
    <t>　　〃　　　浦安支店　 〃　　3663587</t>
    <rPh sb="6" eb="8">
      <t>ウラヤス</t>
    </rPh>
    <rPh sb="8" eb="10">
      <t>シテン</t>
    </rPh>
    <phoneticPr fontId="18"/>
  </si>
  <si>
    <t>　　　　　　　補助金等収益</t>
    <rPh sb="7" eb="10">
      <t>ホジョキン</t>
    </rPh>
    <rPh sb="10" eb="11">
      <t>トウ</t>
    </rPh>
    <rPh sb="11" eb="13">
      <t>シュウエキ</t>
    </rPh>
    <phoneticPr fontId="18"/>
  </si>
  <si>
    <t>　　　　　　　　　生活行為助成金</t>
    <rPh sb="9" eb="11">
      <t>セイカツ</t>
    </rPh>
    <rPh sb="11" eb="13">
      <t>コウイ</t>
    </rPh>
    <rPh sb="13" eb="16">
      <t>ジョセイキン</t>
    </rPh>
    <phoneticPr fontId="18"/>
  </si>
  <si>
    <t>　　〃　　　　　〃　　　　〃　　4233918</t>
    <phoneticPr fontId="18"/>
  </si>
  <si>
    <t>プロジェクター</t>
    <phoneticPr fontId="18"/>
  </si>
  <si>
    <t>選挙管理委員会</t>
    <rPh sb="0" eb="2">
      <t>センキョ</t>
    </rPh>
    <rPh sb="2" eb="4">
      <t>カンリ</t>
    </rPh>
    <rPh sb="4" eb="7">
      <t>イインカイ</t>
    </rPh>
    <phoneticPr fontId="18"/>
  </si>
  <si>
    <t>地域連携推進委員会</t>
    <rPh sb="0" eb="2">
      <t>チイキ</t>
    </rPh>
    <rPh sb="2" eb="4">
      <t>レンケイ</t>
    </rPh>
    <rPh sb="4" eb="6">
      <t>スイシン</t>
    </rPh>
    <rPh sb="6" eb="9">
      <t>イインカイ</t>
    </rPh>
    <phoneticPr fontId="18"/>
  </si>
  <si>
    <t>企画委員会</t>
    <rPh sb="0" eb="2">
      <t>キカク</t>
    </rPh>
    <rPh sb="2" eb="5">
      <t>イインカイ</t>
    </rPh>
    <phoneticPr fontId="18"/>
  </si>
  <si>
    <t>その他</t>
    <rPh sb="2" eb="3">
      <t>タ</t>
    </rPh>
    <phoneticPr fontId="18"/>
  </si>
  <si>
    <t>短期借入金</t>
    <rPh sb="0" eb="2">
      <t>タンキ</t>
    </rPh>
    <rPh sb="2" eb="4">
      <t>カリイレ</t>
    </rPh>
    <rPh sb="4" eb="5">
      <t>キン</t>
    </rPh>
    <phoneticPr fontId="18"/>
  </si>
  <si>
    <t>庶務部</t>
    <rPh sb="0" eb="2">
      <t>ショム</t>
    </rPh>
    <rPh sb="2" eb="3">
      <t>ブ</t>
    </rPh>
    <phoneticPr fontId="18"/>
  </si>
  <si>
    <t>東葛南部ブロック</t>
    <rPh sb="0" eb="2">
      <t>トウカツ</t>
    </rPh>
    <rPh sb="2" eb="4">
      <t>ナンブ</t>
    </rPh>
    <phoneticPr fontId="18"/>
  </si>
  <si>
    <t>災害対策委員会</t>
    <rPh sb="0" eb="2">
      <t>サイガイ</t>
    </rPh>
    <rPh sb="2" eb="4">
      <t>タイサク</t>
    </rPh>
    <rPh sb="4" eb="7">
      <t>イインカイ</t>
    </rPh>
    <phoneticPr fontId="18"/>
  </si>
  <si>
    <t>広報委員会</t>
    <rPh sb="0" eb="2">
      <t>コウホウ</t>
    </rPh>
    <rPh sb="2" eb="5">
      <t>イインカイ</t>
    </rPh>
    <phoneticPr fontId="18"/>
  </si>
  <si>
    <t>渉外委員会</t>
    <rPh sb="0" eb="2">
      <t>ショウガイ</t>
    </rPh>
    <rPh sb="2" eb="4">
      <t>イイン</t>
    </rPh>
    <rPh sb="4" eb="5">
      <t>カイ</t>
    </rPh>
    <phoneticPr fontId="18"/>
  </si>
  <si>
    <t>東葛南部ブロック</t>
    <rPh sb="0" eb="1">
      <t>トウ</t>
    </rPh>
    <rPh sb="1" eb="2">
      <t>カツ</t>
    </rPh>
    <rPh sb="2" eb="4">
      <t>ナンブ</t>
    </rPh>
    <phoneticPr fontId="18"/>
  </si>
  <si>
    <t>東葛北部ブロック</t>
    <rPh sb="0" eb="1">
      <t>トウ</t>
    </rPh>
    <rPh sb="1" eb="2">
      <t>カツ</t>
    </rPh>
    <rPh sb="2" eb="4">
      <t>ホクブ</t>
    </rPh>
    <phoneticPr fontId="18"/>
  </si>
  <si>
    <t>東総ブロック</t>
    <rPh sb="0" eb="1">
      <t>トウ</t>
    </rPh>
    <rPh sb="1" eb="2">
      <t>ソウ</t>
    </rPh>
    <phoneticPr fontId="18"/>
  </si>
  <si>
    <t>千葉中央ブロック</t>
    <rPh sb="0" eb="2">
      <t>チバ</t>
    </rPh>
    <rPh sb="2" eb="4">
      <t>チュウオウ</t>
    </rPh>
    <phoneticPr fontId="18"/>
  </si>
  <si>
    <t>南総ブロック</t>
    <rPh sb="0" eb="2">
      <t>ナンソウ</t>
    </rPh>
    <phoneticPr fontId="18"/>
  </si>
  <si>
    <t>生活行為向上ﾏﾈｼﾞﾒﾝﾄ特設委員会</t>
    <rPh sb="0" eb="2">
      <t>セイカツ</t>
    </rPh>
    <rPh sb="2" eb="4">
      <t>コウイ</t>
    </rPh>
    <rPh sb="4" eb="6">
      <t>コウジョウ</t>
    </rPh>
    <rPh sb="13" eb="15">
      <t>トクセツ</t>
    </rPh>
    <rPh sb="15" eb="18">
      <t>イインカイ</t>
    </rPh>
    <phoneticPr fontId="18"/>
  </si>
  <si>
    <t>認知症専門職研修実行委員会</t>
    <rPh sb="0" eb="3">
      <t>ニンチショウ</t>
    </rPh>
    <rPh sb="3" eb="8">
      <t>センモンショクケンシュウ</t>
    </rPh>
    <rPh sb="8" eb="10">
      <t>ジッコウ</t>
    </rPh>
    <rPh sb="10" eb="13">
      <t>イインカイ</t>
    </rPh>
    <phoneticPr fontId="18"/>
  </si>
  <si>
    <t>千葉銀行　蘇我支店　普通　3827235</t>
    <rPh sb="0" eb="2">
      <t>チバ</t>
    </rPh>
    <rPh sb="2" eb="4">
      <t>ギンコウ</t>
    </rPh>
    <rPh sb="5" eb="7">
      <t>ソガ</t>
    </rPh>
    <rPh sb="7" eb="9">
      <t>シテン</t>
    </rPh>
    <rPh sb="10" eb="12">
      <t>フツウ</t>
    </rPh>
    <phoneticPr fontId="18"/>
  </si>
  <si>
    <t>　　〃　　　　　〃　　　　〃　　4069223</t>
    <phoneticPr fontId="18"/>
  </si>
  <si>
    <t>　　〃　　　　　〃　　　　〃　　4069185</t>
    <phoneticPr fontId="18"/>
  </si>
  <si>
    <t>　　〃　　　　　〃　　　　〃　　4069100</t>
    <phoneticPr fontId="18"/>
  </si>
  <si>
    <t>　　〃　　　　　〃　　　　〃　　4069215</t>
    <phoneticPr fontId="18"/>
  </si>
  <si>
    <t>　　〃　　　　　〃　　　　〃　　4069150</t>
    <phoneticPr fontId="18"/>
  </si>
  <si>
    <t>　　〃　　　　　〃　　　　〃　　4069096</t>
    <phoneticPr fontId="18"/>
  </si>
  <si>
    <t>　　〃　　　　　〃　　　　〃　　4069193</t>
    <phoneticPr fontId="18"/>
  </si>
  <si>
    <t>　　〃　　　　　〃　　　　〃　　4069169</t>
    <phoneticPr fontId="18"/>
  </si>
  <si>
    <t>　　〃　　　　　〃　　　　〃　　4069240</t>
    <phoneticPr fontId="18"/>
  </si>
  <si>
    <t>　　〃　　　　　〃　　　　〃　　4069231</t>
    <phoneticPr fontId="18"/>
  </si>
  <si>
    <t>　　〃　　　　　〃　　　　〃　　4069002</t>
    <phoneticPr fontId="18"/>
  </si>
  <si>
    <t>　　〃　　　　　〃　　　　〃　　4069177</t>
    <phoneticPr fontId="18"/>
  </si>
  <si>
    <t>　　〃　　　　　〃　　　　〃　　4069142</t>
    <phoneticPr fontId="18"/>
  </si>
  <si>
    <t>運転特設委員会</t>
    <rPh sb="0" eb="2">
      <t>ウンテン</t>
    </rPh>
    <rPh sb="2" eb="4">
      <t>トクセツ</t>
    </rPh>
    <rPh sb="4" eb="7">
      <t>イインカイ</t>
    </rPh>
    <phoneticPr fontId="18"/>
  </si>
  <si>
    <t>財　産　目　録　（次　葉）</t>
    <rPh sb="0" eb="1">
      <t>ザイ</t>
    </rPh>
    <rPh sb="2" eb="3">
      <t>サン</t>
    </rPh>
    <rPh sb="4" eb="5">
      <t>メ</t>
    </rPh>
    <rPh sb="6" eb="7">
      <t>ロク</t>
    </rPh>
    <rPh sb="9" eb="10">
      <t>ツギ</t>
    </rPh>
    <rPh sb="11" eb="12">
      <t>ハ</t>
    </rPh>
    <phoneticPr fontId="18"/>
  </si>
  <si>
    <t>　　〃　　　　　〃　　　　〃　　4069207</t>
    <phoneticPr fontId="18"/>
  </si>
  <si>
    <t>　　　　〃</t>
    <phoneticPr fontId="18"/>
  </si>
  <si>
    <t>　　　　　〃</t>
    <phoneticPr fontId="18"/>
  </si>
  <si>
    <t>　　　〃</t>
    <phoneticPr fontId="18"/>
  </si>
  <si>
    <t>平成31年3月31日現在</t>
    <rPh sb="0" eb="2">
      <t>ヘイセイ</t>
    </rPh>
    <rPh sb="4" eb="5">
      <t>ネン</t>
    </rPh>
    <rPh sb="6" eb="7">
      <t>ガツ</t>
    </rPh>
    <rPh sb="9" eb="12">
      <t>ニチゲンザイ</t>
    </rPh>
    <phoneticPr fontId="18"/>
  </si>
  <si>
    <t>平成30年4月1日から平成31年3月31日まで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8"/>
  </si>
  <si>
    <t>事務局</t>
    <rPh sb="0" eb="3">
      <t>ジムキョク</t>
    </rPh>
    <phoneticPr fontId="18"/>
  </si>
  <si>
    <t>生活行為向上ﾏﾈｼﾞﾒﾝﾄ特設委員会</t>
    <phoneticPr fontId="18"/>
  </si>
  <si>
    <t>福祉用具対策委員会</t>
    <rPh sb="0" eb="9">
      <t>フクシヨウグタイサクイインカイ</t>
    </rPh>
    <phoneticPr fontId="18"/>
  </si>
  <si>
    <t>会費返金(2名)</t>
    <rPh sb="0" eb="2">
      <t>カイヒ</t>
    </rPh>
    <rPh sb="2" eb="4">
      <t>ヘンキン</t>
    </rPh>
    <rPh sb="6" eb="7">
      <t>メイ</t>
    </rPh>
    <phoneticPr fontId="18"/>
  </si>
  <si>
    <t>生活行為向上ﾏﾈｼﾞﾒﾝﾄ特設委員会</t>
    <phoneticPr fontId="18"/>
  </si>
  <si>
    <t>印刷製本費</t>
    <rPh sb="0" eb="2">
      <t>インサツ</t>
    </rPh>
    <rPh sb="2" eb="4">
      <t>セイホン</t>
    </rPh>
    <rPh sb="4" eb="5">
      <t>ヒ</t>
    </rPh>
    <phoneticPr fontId="18"/>
  </si>
  <si>
    <t>　　〃　　　蘇我支店　 〃　　4079423</t>
    <rPh sb="6" eb="8">
      <t>ソガ</t>
    </rPh>
    <rPh sb="8" eb="10">
      <t>シテン</t>
    </rPh>
    <phoneticPr fontId="18"/>
  </si>
  <si>
    <t>　　〃　　　　　〃　　　　〃　　4080456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</si>
</sst>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9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Protection="0">
      <alignment vertical="center"/>
    </xf>
    <xf numFmtId="0" fontId="17" fillId="3" borderId="0" applyNumberFormat="0" applyBorder="0" applyProtection="0">
      <alignment vertical="center"/>
    </xf>
    <xf numFmtId="0" fontId="17" fillId="4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7" fillId="6" borderId="0" applyNumberFormat="0" applyBorder="0" applyProtection="0">
      <alignment vertical="center"/>
    </xf>
    <xf numFmtId="0" fontId="17" fillId="7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9" borderId="0" applyNumberFormat="0" applyBorder="0" applyProtection="0">
      <alignment vertical="center"/>
    </xf>
    <xf numFmtId="0" fontId="17" fillId="10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11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17" fillId="22" borderId="2" applyNumberFormat="0" applyProtection="0">
      <alignment vertical="center"/>
    </xf>
    <xf numFmtId="0" fontId="5" fillId="0" borderId="3" applyNumberFormat="0" applyFill="0" applyProtection="0">
      <alignment vertical="center"/>
    </xf>
    <xf numFmtId="0" fontId="6" fillId="3" borderId="0" applyNumberFormat="0" applyBorder="0" applyProtection="0">
      <alignment vertical="center"/>
    </xf>
    <xf numFmtId="0" fontId="7" fillId="23" borderId="4" applyNumberForma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0" borderId="5" applyNumberFormat="0" applyFill="0" applyProtection="0">
      <alignment vertical="center"/>
    </xf>
    <xf numFmtId="0" fontId="10" fillId="0" borderId="6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8" applyNumberFormat="0" applyFill="0" applyProtection="0">
      <alignment vertical="center"/>
    </xf>
    <xf numFmtId="0" fontId="13" fillId="23" borderId="9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7" borderId="4" applyNumberFormat="0" applyProtection="0">
      <alignment vertical="center"/>
    </xf>
    <xf numFmtId="0" fontId="16" fillId="4" borderId="0" applyNumberFormat="0" applyBorder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176" fontId="21" fillId="0" borderId="12" xfId="0" applyNumberFormat="1" applyFont="1" applyBorder="1">
      <alignment vertical="center"/>
    </xf>
    <xf numFmtId="0" fontId="21" fillId="0" borderId="12" xfId="0" applyFont="1" applyBorder="1">
      <alignment vertical="center"/>
    </xf>
    <xf numFmtId="176" fontId="21" fillId="0" borderId="11" xfId="0" applyNumberFormat="1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176" fontId="21" fillId="0" borderId="16" xfId="0" applyNumberFormat="1" applyFont="1" applyBorder="1">
      <alignment vertical="center"/>
    </xf>
    <xf numFmtId="176" fontId="21" fillId="0" borderId="15" xfId="0" applyNumberFormat="1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5" xfId="0" applyFont="1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21" fillId="0" borderId="19" xfId="0" applyNumberFormat="1" applyFont="1" applyBorder="1">
      <alignment vertical="center"/>
    </xf>
    <xf numFmtId="176" fontId="21" fillId="0" borderId="19" xfId="0" applyNumberFormat="1" applyFont="1" applyBorder="1" applyAlignment="1">
      <alignment vertical="center"/>
    </xf>
    <xf numFmtId="176" fontId="21" fillId="0" borderId="13" xfId="0" applyNumberFormat="1" applyFont="1" applyBorder="1">
      <alignment vertical="center"/>
    </xf>
    <xf numFmtId="176" fontId="22" fillId="0" borderId="12" xfId="0" applyNumberFormat="1" applyFont="1" applyBorder="1">
      <alignment vertical="center"/>
    </xf>
    <xf numFmtId="176" fontId="21" fillId="0" borderId="12" xfId="0" applyNumberFormat="1" applyFon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0" xfId="0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21" fillId="0" borderId="17" xfId="0" applyFont="1" applyBorder="1" applyAlignment="1">
      <alignment vertical="center"/>
    </xf>
    <xf numFmtId="176" fontId="21" fillId="0" borderId="13" xfId="0" applyNumberFormat="1" applyFont="1" applyBorder="1" applyAlignment="1">
      <alignment vertical="center"/>
    </xf>
    <xf numFmtId="0" fontId="24" fillId="0" borderId="0" xfId="0" applyFont="1">
      <alignment vertical="center"/>
    </xf>
    <xf numFmtId="176" fontId="25" fillId="0" borderId="12" xfId="0" applyNumberFormat="1" applyFont="1" applyFill="1" applyBorder="1">
      <alignment vertical="center"/>
    </xf>
    <xf numFmtId="176" fontId="25" fillId="0" borderId="12" xfId="0" applyNumberFormat="1" applyFont="1" applyBorder="1">
      <alignment vertical="center"/>
    </xf>
    <xf numFmtId="176" fontId="21" fillId="24" borderId="12" xfId="0" applyNumberFormat="1" applyFont="1" applyFill="1" applyBorder="1">
      <alignment vertical="center"/>
    </xf>
    <xf numFmtId="176" fontId="22" fillId="0" borderId="12" xfId="0" applyNumberFormat="1" applyFont="1" applyFill="1" applyBorder="1">
      <alignment vertical="center"/>
    </xf>
    <xf numFmtId="176" fontId="21" fillId="0" borderId="12" xfId="0" applyNumberFormat="1" applyFont="1" applyFill="1" applyBorder="1">
      <alignment vertical="center"/>
    </xf>
    <xf numFmtId="176" fontId="26" fillId="0" borderId="0" xfId="0" applyNumberFormat="1" applyFont="1" applyFill="1" applyBorder="1">
      <alignment vertical="center"/>
    </xf>
    <xf numFmtId="0" fontId="21" fillId="0" borderId="12" xfId="0" applyFont="1" applyFill="1" applyBorder="1">
      <alignment vertical="center"/>
    </xf>
    <xf numFmtId="176" fontId="27" fillId="0" borderId="12" xfId="0" applyNumberFormat="1" applyFont="1" applyBorder="1">
      <alignment vertical="center"/>
    </xf>
    <xf numFmtId="176" fontId="28" fillId="0" borderId="12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176" fontId="0" fillId="0" borderId="12" xfId="0" applyNumberFormat="1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WhiteSpace="0" zoomScaleNormal="100" workbookViewId="0">
      <selection activeCell="F12" sqref="F12"/>
    </sheetView>
  </sheetViews>
  <sheetFormatPr defaultRowHeight="13.5" x14ac:dyDescent="0.15"/>
  <cols>
    <col min="1" max="1" width="43.75" customWidth="1"/>
    <col min="2" max="4" width="15" customWidth="1"/>
    <col min="5" max="5" width="9" customWidth="1"/>
  </cols>
  <sheetData>
    <row r="1" spans="1:5" ht="18.75" x14ac:dyDescent="0.15">
      <c r="A1" s="42" t="s">
        <v>63</v>
      </c>
      <c r="B1" s="43"/>
      <c r="C1" s="43"/>
      <c r="D1" s="43"/>
    </row>
    <row r="2" spans="1:5" x14ac:dyDescent="0.15">
      <c r="A2" s="44" t="s">
        <v>227</v>
      </c>
      <c r="B2" s="45"/>
      <c r="C2" s="45"/>
      <c r="D2" s="45"/>
    </row>
    <row r="3" spans="1:5" ht="11.25" customHeight="1" x14ac:dyDescent="0.15">
      <c r="A3" s="26" t="s">
        <v>177</v>
      </c>
      <c r="B3" s="25"/>
      <c r="C3" s="25"/>
      <c r="D3" s="20" t="s">
        <v>80</v>
      </c>
    </row>
    <row r="4" spans="1:5" ht="22.5" customHeight="1" x14ac:dyDescent="0.15">
      <c r="A4" s="1" t="s">
        <v>65</v>
      </c>
      <c r="B4" s="2" t="s">
        <v>68</v>
      </c>
      <c r="C4" s="2" t="s">
        <v>69</v>
      </c>
      <c r="D4" s="2" t="s">
        <v>66</v>
      </c>
    </row>
    <row r="5" spans="1:5" x14ac:dyDescent="0.15">
      <c r="A5" s="3" t="s">
        <v>0</v>
      </c>
      <c r="B5" s="4"/>
      <c r="C5" s="4"/>
      <c r="D5" s="4"/>
    </row>
    <row r="6" spans="1:5" x14ac:dyDescent="0.15">
      <c r="A6" s="3" t="s">
        <v>1</v>
      </c>
      <c r="B6" s="4"/>
      <c r="C6" s="4"/>
      <c r="D6" s="4"/>
    </row>
    <row r="7" spans="1:5" x14ac:dyDescent="0.15">
      <c r="A7" s="3" t="s">
        <v>118</v>
      </c>
      <c r="B7" s="4">
        <f>SUM(財産目録!E6:E15)</f>
        <v>799640</v>
      </c>
      <c r="C7" s="4">
        <v>884322</v>
      </c>
      <c r="D7" s="4">
        <f>B7-C7</f>
        <v>-84682</v>
      </c>
    </row>
    <row r="8" spans="1:5" x14ac:dyDescent="0.15">
      <c r="A8" s="3" t="s">
        <v>119</v>
      </c>
      <c r="B8" s="4">
        <f>SUM(財産目録!E16:E56)</f>
        <v>3308180</v>
      </c>
      <c r="C8" s="4">
        <v>2877569</v>
      </c>
      <c r="D8" s="4">
        <f>B8-C8</f>
        <v>430611</v>
      </c>
    </row>
    <row r="9" spans="1:5" x14ac:dyDescent="0.15">
      <c r="A9" s="3" t="s">
        <v>67</v>
      </c>
      <c r="B9" s="33">
        <f>SUM(財産目録!E57)</f>
        <v>525000</v>
      </c>
      <c r="C9" s="33">
        <v>415000</v>
      </c>
      <c r="D9" s="4">
        <f t="shared" ref="D9:D52" si="0">B9-C9</f>
        <v>110000</v>
      </c>
      <c r="E9" s="28"/>
    </row>
    <row r="10" spans="1:5" x14ac:dyDescent="0.15">
      <c r="A10" s="3" t="s">
        <v>2</v>
      </c>
      <c r="B10" s="4">
        <v>0</v>
      </c>
      <c r="C10" s="4">
        <v>0</v>
      </c>
      <c r="D10" s="4">
        <f t="shared" si="0"/>
        <v>0</v>
      </c>
    </row>
    <row r="11" spans="1:5" x14ac:dyDescent="0.15">
      <c r="A11" s="5" t="s">
        <v>3</v>
      </c>
      <c r="B11" s="6">
        <f>SUM(B7:B10)</f>
        <v>4632820</v>
      </c>
      <c r="C11" s="6">
        <f>SUM(C7:C10)</f>
        <v>4176891</v>
      </c>
      <c r="D11" s="6">
        <f t="shared" si="0"/>
        <v>455929</v>
      </c>
    </row>
    <row r="12" spans="1:5" x14ac:dyDescent="0.15">
      <c r="A12" s="3" t="s">
        <v>4</v>
      </c>
      <c r="B12" s="4"/>
      <c r="C12" s="4"/>
      <c r="D12" s="4"/>
    </row>
    <row r="13" spans="1:5" x14ac:dyDescent="0.15">
      <c r="A13" s="3" t="s">
        <v>5</v>
      </c>
      <c r="B13" s="4"/>
      <c r="C13" s="4"/>
      <c r="D13" s="4"/>
    </row>
    <row r="14" spans="1:5" x14ac:dyDescent="0.15">
      <c r="A14" s="5" t="s">
        <v>7</v>
      </c>
      <c r="B14" s="6">
        <v>0</v>
      </c>
      <c r="C14" s="6">
        <v>0</v>
      </c>
      <c r="D14" s="6">
        <f t="shared" si="0"/>
        <v>0</v>
      </c>
    </row>
    <row r="15" spans="1:5" x14ac:dyDescent="0.15">
      <c r="A15" s="3" t="s">
        <v>8</v>
      </c>
      <c r="B15" s="4"/>
      <c r="C15" s="4"/>
      <c r="D15" s="4"/>
    </row>
    <row r="16" spans="1:5" x14ac:dyDescent="0.15">
      <c r="A16" s="5" t="s">
        <v>9</v>
      </c>
      <c r="B16" s="6">
        <v>0</v>
      </c>
      <c r="C16" s="6">
        <v>0</v>
      </c>
      <c r="D16" s="6">
        <f t="shared" si="0"/>
        <v>0</v>
      </c>
    </row>
    <row r="17" spans="1:4" x14ac:dyDescent="0.15">
      <c r="A17" s="3" t="s">
        <v>10</v>
      </c>
      <c r="B17" s="4"/>
      <c r="C17" s="4"/>
      <c r="D17" s="4"/>
    </row>
    <row r="18" spans="1:4" x14ac:dyDescent="0.15">
      <c r="A18" s="3" t="s">
        <v>6</v>
      </c>
      <c r="B18" s="4">
        <v>0</v>
      </c>
      <c r="C18" s="4">
        <v>0</v>
      </c>
      <c r="D18" s="4">
        <f t="shared" si="0"/>
        <v>0</v>
      </c>
    </row>
    <row r="19" spans="1:4" x14ac:dyDescent="0.15">
      <c r="A19" s="3" t="s">
        <v>11</v>
      </c>
      <c r="B19" s="4">
        <v>0</v>
      </c>
      <c r="C19" s="4">
        <v>0</v>
      </c>
      <c r="D19" s="4">
        <f t="shared" si="0"/>
        <v>0</v>
      </c>
    </row>
    <row r="20" spans="1:4" x14ac:dyDescent="0.15">
      <c r="A20" s="3" t="s">
        <v>12</v>
      </c>
      <c r="B20" s="4">
        <v>0</v>
      </c>
      <c r="C20" s="4">
        <v>0</v>
      </c>
      <c r="D20" s="4">
        <f t="shared" si="0"/>
        <v>0</v>
      </c>
    </row>
    <row r="21" spans="1:4" x14ac:dyDescent="0.15">
      <c r="A21" s="3" t="s">
        <v>13</v>
      </c>
      <c r="B21" s="4">
        <v>0</v>
      </c>
      <c r="C21" s="4">
        <v>0</v>
      </c>
      <c r="D21" s="4">
        <f t="shared" si="0"/>
        <v>0</v>
      </c>
    </row>
    <row r="22" spans="1:4" x14ac:dyDescent="0.15">
      <c r="A22" s="3" t="s">
        <v>14</v>
      </c>
      <c r="B22" s="29">
        <v>1</v>
      </c>
      <c r="C22" s="29">
        <v>1</v>
      </c>
      <c r="D22" s="4">
        <f t="shared" si="0"/>
        <v>0</v>
      </c>
    </row>
    <row r="23" spans="1:4" x14ac:dyDescent="0.15">
      <c r="A23" s="3" t="s">
        <v>15</v>
      </c>
      <c r="B23" s="4">
        <v>0</v>
      </c>
      <c r="C23" s="4">
        <v>0</v>
      </c>
      <c r="D23" s="4">
        <f t="shared" si="0"/>
        <v>0</v>
      </c>
    </row>
    <row r="24" spans="1:4" x14ac:dyDescent="0.15">
      <c r="A24" s="3" t="s">
        <v>113</v>
      </c>
      <c r="B24" s="4">
        <v>165000</v>
      </c>
      <c r="C24" s="4">
        <v>165000</v>
      </c>
      <c r="D24" s="4">
        <f t="shared" si="0"/>
        <v>0</v>
      </c>
    </row>
    <row r="25" spans="1:4" x14ac:dyDescent="0.15">
      <c r="A25" s="5" t="s">
        <v>16</v>
      </c>
      <c r="B25" s="6">
        <f>SUM(B18:B24)</f>
        <v>165001</v>
      </c>
      <c r="C25" s="6">
        <f>SUM(C18:C24)</f>
        <v>165001</v>
      </c>
      <c r="D25" s="6">
        <f t="shared" si="0"/>
        <v>0</v>
      </c>
    </row>
    <row r="26" spans="1:4" x14ac:dyDescent="0.15">
      <c r="A26" s="5" t="s">
        <v>17</v>
      </c>
      <c r="B26" s="6">
        <f>B14+B16+B25</f>
        <v>165001</v>
      </c>
      <c r="C26" s="6">
        <f>C14+C16+C25</f>
        <v>165001</v>
      </c>
      <c r="D26" s="6">
        <f t="shared" si="0"/>
        <v>0</v>
      </c>
    </row>
    <row r="27" spans="1:4" x14ac:dyDescent="0.15">
      <c r="A27" s="5" t="s">
        <v>18</v>
      </c>
      <c r="B27" s="6">
        <f>B11+B26</f>
        <v>4797821</v>
      </c>
      <c r="C27" s="6">
        <f>C11+C26</f>
        <v>4341892</v>
      </c>
      <c r="D27" s="6">
        <f t="shared" si="0"/>
        <v>455929</v>
      </c>
    </row>
    <row r="28" spans="1:4" ht="3.75" customHeight="1" x14ac:dyDescent="0.15">
      <c r="A28" s="5"/>
      <c r="B28" s="6"/>
      <c r="C28" s="6"/>
      <c r="D28" s="6"/>
    </row>
    <row r="29" spans="1:4" x14ac:dyDescent="0.15">
      <c r="A29" s="3" t="s">
        <v>19</v>
      </c>
      <c r="B29" s="4"/>
      <c r="C29" s="4"/>
      <c r="D29" s="4"/>
    </row>
    <row r="30" spans="1:4" x14ac:dyDescent="0.15">
      <c r="A30" s="3" t="s">
        <v>20</v>
      </c>
      <c r="B30" s="4"/>
      <c r="C30" s="4"/>
      <c r="D30" s="4"/>
    </row>
    <row r="31" spans="1:4" x14ac:dyDescent="0.15">
      <c r="A31" s="3" t="s">
        <v>70</v>
      </c>
      <c r="B31" s="4">
        <f>SUM(財産目録!E70:E73)</f>
        <v>166678</v>
      </c>
      <c r="C31" s="4">
        <v>164112</v>
      </c>
      <c r="D31" s="4">
        <f t="shared" si="0"/>
        <v>2566</v>
      </c>
    </row>
    <row r="32" spans="1:4" x14ac:dyDescent="0.15">
      <c r="A32" s="3" t="s">
        <v>112</v>
      </c>
      <c r="B32" s="4">
        <v>0</v>
      </c>
      <c r="C32" s="4">
        <v>0</v>
      </c>
      <c r="D32" s="4">
        <f t="shared" si="0"/>
        <v>0</v>
      </c>
    </row>
    <row r="33" spans="1:4" x14ac:dyDescent="0.15">
      <c r="A33" s="3" t="s">
        <v>152</v>
      </c>
      <c r="B33" s="4">
        <v>0</v>
      </c>
      <c r="C33" s="4">
        <v>0</v>
      </c>
      <c r="D33" s="4">
        <f t="shared" si="0"/>
        <v>0</v>
      </c>
    </row>
    <row r="34" spans="1:4" x14ac:dyDescent="0.15">
      <c r="A34" s="3" t="s">
        <v>21</v>
      </c>
      <c r="B34" s="4">
        <f>SUM(財産目録!E69:E69)</f>
        <v>486</v>
      </c>
      <c r="C34" s="4">
        <v>80077</v>
      </c>
      <c r="D34" s="4">
        <f t="shared" si="0"/>
        <v>-79591</v>
      </c>
    </row>
    <row r="35" spans="1:4" x14ac:dyDescent="0.15">
      <c r="A35" s="3" t="s">
        <v>155</v>
      </c>
      <c r="B35" s="4">
        <f>SUM(財産目録!E74:E74)</f>
        <v>28012</v>
      </c>
      <c r="C35" s="4">
        <v>36651</v>
      </c>
      <c r="D35" s="4">
        <f t="shared" si="0"/>
        <v>-8639</v>
      </c>
    </row>
    <row r="36" spans="1:4" x14ac:dyDescent="0.15">
      <c r="A36" s="5" t="s">
        <v>22</v>
      </c>
      <c r="B36" s="6">
        <f>SUM(B31:B35)</f>
        <v>195176</v>
      </c>
      <c r="C36" s="6">
        <f>SUM(C31:C35)</f>
        <v>280840</v>
      </c>
      <c r="D36" s="6">
        <f t="shared" si="0"/>
        <v>-85664</v>
      </c>
    </row>
    <row r="37" spans="1:4" x14ac:dyDescent="0.15">
      <c r="A37" s="5" t="s">
        <v>23</v>
      </c>
      <c r="B37" s="4"/>
      <c r="C37" s="4"/>
      <c r="D37" s="4"/>
    </row>
    <row r="38" spans="1:4" x14ac:dyDescent="0.15">
      <c r="A38" s="5" t="s">
        <v>24</v>
      </c>
      <c r="B38" s="4">
        <v>0</v>
      </c>
      <c r="C38" s="4">
        <v>0</v>
      </c>
      <c r="D38" s="4">
        <f t="shared" si="0"/>
        <v>0</v>
      </c>
    </row>
    <row r="39" spans="1:4" x14ac:dyDescent="0.15">
      <c r="A39" s="5" t="s">
        <v>25</v>
      </c>
      <c r="B39" s="4">
        <v>0</v>
      </c>
      <c r="C39" s="4">
        <v>0</v>
      </c>
      <c r="D39" s="4">
        <f t="shared" si="0"/>
        <v>0</v>
      </c>
    </row>
    <row r="40" spans="1:4" x14ac:dyDescent="0.15">
      <c r="A40" s="5" t="s">
        <v>26</v>
      </c>
      <c r="B40" s="6">
        <f>SUM(B38:B39)</f>
        <v>0</v>
      </c>
      <c r="C40" s="6">
        <f>SUM(C38:C39)</f>
        <v>0</v>
      </c>
      <c r="D40" s="6">
        <f t="shared" si="0"/>
        <v>0</v>
      </c>
    </row>
    <row r="41" spans="1:4" x14ac:dyDescent="0.15">
      <c r="A41" s="5" t="s">
        <v>27</v>
      </c>
      <c r="B41" s="6">
        <f>B36+B40</f>
        <v>195176</v>
      </c>
      <c r="C41" s="6">
        <f>C36+C40</f>
        <v>280840</v>
      </c>
      <c r="D41" s="6">
        <f t="shared" si="0"/>
        <v>-85664</v>
      </c>
    </row>
    <row r="42" spans="1:4" ht="3.75" customHeight="1" x14ac:dyDescent="0.15">
      <c r="A42" s="7"/>
      <c r="B42" s="2"/>
      <c r="C42" s="2"/>
      <c r="D42" s="2"/>
    </row>
    <row r="43" spans="1:4" x14ac:dyDescent="0.15">
      <c r="A43" s="5" t="s">
        <v>28</v>
      </c>
      <c r="B43" s="8"/>
      <c r="C43" s="8"/>
      <c r="D43" s="8"/>
    </row>
    <row r="44" spans="1:4" x14ac:dyDescent="0.15">
      <c r="A44" s="5" t="s">
        <v>29</v>
      </c>
      <c r="B44" s="4"/>
      <c r="C44" s="4"/>
      <c r="D44" s="4"/>
    </row>
    <row r="45" spans="1:4" x14ac:dyDescent="0.15">
      <c r="A45" s="5" t="s">
        <v>79</v>
      </c>
      <c r="B45" s="4">
        <v>0</v>
      </c>
      <c r="C45" s="4">
        <v>0</v>
      </c>
      <c r="D45" s="4">
        <f t="shared" si="0"/>
        <v>0</v>
      </c>
    </row>
    <row r="46" spans="1:4" x14ac:dyDescent="0.15">
      <c r="A46" s="5" t="s">
        <v>30</v>
      </c>
      <c r="B46" s="8">
        <f>SUM(B45:B45)</f>
        <v>0</v>
      </c>
      <c r="C46" s="8">
        <f>SUM(C45:C45)</f>
        <v>0</v>
      </c>
      <c r="D46" s="8">
        <f t="shared" si="0"/>
        <v>0</v>
      </c>
    </row>
    <row r="47" spans="1:4" x14ac:dyDescent="0.15">
      <c r="A47" s="5" t="s">
        <v>31</v>
      </c>
      <c r="B47" s="4">
        <v>0</v>
      </c>
      <c r="C47" s="4">
        <v>0</v>
      </c>
      <c r="D47" s="4">
        <f t="shared" si="0"/>
        <v>0</v>
      </c>
    </row>
    <row r="48" spans="1:4" x14ac:dyDescent="0.15">
      <c r="A48" s="5" t="s">
        <v>32</v>
      </c>
      <c r="B48" s="9">
        <v>0</v>
      </c>
      <c r="C48" s="9">
        <v>0</v>
      </c>
      <c r="D48" s="9">
        <f t="shared" si="0"/>
        <v>0</v>
      </c>
    </row>
    <row r="49" spans="1:4" x14ac:dyDescent="0.15">
      <c r="A49" s="5" t="s">
        <v>33</v>
      </c>
      <c r="B49" s="4"/>
      <c r="C49" s="4"/>
      <c r="D49" s="4"/>
    </row>
    <row r="50" spans="1:4" x14ac:dyDescent="0.15">
      <c r="A50" s="5" t="s">
        <v>62</v>
      </c>
      <c r="B50" s="4">
        <f>B27-B41</f>
        <v>4602645</v>
      </c>
      <c r="C50" s="4">
        <f>C27-C41</f>
        <v>4061052</v>
      </c>
      <c r="D50" s="4">
        <f t="shared" si="0"/>
        <v>541593</v>
      </c>
    </row>
    <row r="51" spans="1:4" x14ac:dyDescent="0.15">
      <c r="A51" s="5" t="s">
        <v>61</v>
      </c>
      <c r="B51" s="8">
        <f>SUM(B50:B50)</f>
        <v>4602645</v>
      </c>
      <c r="C51" s="8">
        <f>SUM(C50:C50)</f>
        <v>4061052</v>
      </c>
      <c r="D51" s="8">
        <f t="shared" si="0"/>
        <v>541593</v>
      </c>
    </row>
    <row r="52" spans="1:4" x14ac:dyDescent="0.15">
      <c r="A52" s="5" t="s">
        <v>31</v>
      </c>
      <c r="B52" s="4">
        <v>0</v>
      </c>
      <c r="C52" s="4">
        <v>0</v>
      </c>
      <c r="D52" s="4">
        <f t="shared" si="0"/>
        <v>0</v>
      </c>
    </row>
    <row r="53" spans="1:4" x14ac:dyDescent="0.15">
      <c r="A53" s="5" t="s">
        <v>32</v>
      </c>
      <c r="B53" s="9">
        <v>0</v>
      </c>
      <c r="C53" s="9">
        <v>0</v>
      </c>
      <c r="D53" s="9">
        <f>B53-C53</f>
        <v>0</v>
      </c>
    </row>
    <row r="54" spans="1:4" x14ac:dyDescent="0.15">
      <c r="A54" s="5" t="s">
        <v>34</v>
      </c>
      <c r="B54" s="4">
        <f>B46+B51</f>
        <v>4602645</v>
      </c>
      <c r="C54" s="4">
        <f>C46+C51</f>
        <v>4061052</v>
      </c>
      <c r="D54" s="4">
        <f>B54-C54</f>
        <v>541593</v>
      </c>
    </row>
    <row r="55" spans="1:4" x14ac:dyDescent="0.15">
      <c r="A55" s="5" t="s">
        <v>35</v>
      </c>
      <c r="B55" s="6">
        <f>B41+B54</f>
        <v>4797821</v>
      </c>
      <c r="C55" s="6">
        <f>C41+C54</f>
        <v>4341892</v>
      </c>
      <c r="D55" s="6">
        <f>B55-C55</f>
        <v>455929</v>
      </c>
    </row>
    <row r="56" spans="1:4" ht="4.5" customHeight="1" x14ac:dyDescent="0.15">
      <c r="A56" s="10"/>
      <c r="B56" s="10"/>
      <c r="C56" s="10"/>
      <c r="D56" s="10"/>
    </row>
    <row r="57" spans="1:4" x14ac:dyDescent="0.15">
      <c r="B57" s="21"/>
      <c r="C57" s="21"/>
      <c r="D57" s="21"/>
    </row>
  </sheetData>
  <mergeCells count="2">
    <mergeCell ref="A1:D1"/>
    <mergeCell ref="A2:D2"/>
  </mergeCells>
  <phoneticPr fontId="18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workbookViewId="0">
      <selection activeCell="B65" sqref="B65"/>
    </sheetView>
  </sheetViews>
  <sheetFormatPr defaultRowHeight="13.5" x14ac:dyDescent="0.15"/>
  <cols>
    <col min="1" max="1" width="45.625" customWidth="1"/>
    <col min="2" max="4" width="16.625" customWidth="1"/>
  </cols>
  <sheetData>
    <row r="1" spans="1:5" ht="18.75" x14ac:dyDescent="0.15">
      <c r="A1" s="42" t="s">
        <v>64</v>
      </c>
      <c r="B1" s="42"/>
      <c r="C1" s="42"/>
      <c r="D1" s="42"/>
    </row>
    <row r="2" spans="1:5" x14ac:dyDescent="0.15">
      <c r="A2" s="44" t="s">
        <v>228</v>
      </c>
      <c r="B2" s="45"/>
      <c r="C2" s="45"/>
      <c r="D2" s="45"/>
    </row>
    <row r="3" spans="1:5" ht="11.25" customHeight="1" x14ac:dyDescent="0.15">
      <c r="A3" s="26" t="s">
        <v>177</v>
      </c>
      <c r="B3" s="25"/>
      <c r="C3" s="25"/>
      <c r="D3" s="20" t="s">
        <v>80</v>
      </c>
    </row>
    <row r="4" spans="1:5" ht="22.5" customHeight="1" x14ac:dyDescent="0.15">
      <c r="A4" s="2" t="s">
        <v>65</v>
      </c>
      <c r="B4" s="2" t="s">
        <v>68</v>
      </c>
      <c r="C4" s="2" t="s">
        <v>69</v>
      </c>
      <c r="D4" s="2" t="s">
        <v>66</v>
      </c>
    </row>
    <row r="5" spans="1:5" x14ac:dyDescent="0.15">
      <c r="A5" s="5" t="s">
        <v>36</v>
      </c>
      <c r="B5" s="4"/>
      <c r="C5" s="4"/>
      <c r="D5" s="4"/>
    </row>
    <row r="6" spans="1:5" x14ac:dyDescent="0.15">
      <c r="A6" s="5" t="s">
        <v>44</v>
      </c>
      <c r="B6" s="4"/>
      <c r="C6" s="4"/>
      <c r="D6" s="4"/>
    </row>
    <row r="7" spans="1:5" x14ac:dyDescent="0.15">
      <c r="A7" s="5" t="s">
        <v>83</v>
      </c>
      <c r="B7" s="4"/>
      <c r="C7" s="4"/>
      <c r="D7" s="4"/>
    </row>
    <row r="8" spans="1:5" x14ac:dyDescent="0.15">
      <c r="A8" s="5" t="s">
        <v>84</v>
      </c>
      <c r="B8" s="4"/>
      <c r="C8" s="4"/>
      <c r="D8" s="4"/>
    </row>
    <row r="9" spans="1:5" x14ac:dyDescent="0.15">
      <c r="A9" s="5" t="s">
        <v>85</v>
      </c>
      <c r="B9" s="4">
        <v>144000</v>
      </c>
      <c r="C9" s="4">
        <v>153000</v>
      </c>
      <c r="D9" s="4">
        <f>B9-C9</f>
        <v>-9000</v>
      </c>
    </row>
    <row r="10" spans="1:5" x14ac:dyDescent="0.15">
      <c r="A10" s="5" t="s">
        <v>82</v>
      </c>
      <c r="B10" s="4">
        <v>7020550</v>
      </c>
      <c r="C10" s="29">
        <v>6361150</v>
      </c>
      <c r="D10" s="4">
        <f t="shared" ref="D10:D48" si="0">B10-C10</f>
        <v>659400</v>
      </c>
      <c r="E10" s="28"/>
    </row>
    <row r="11" spans="1:5" x14ac:dyDescent="0.15">
      <c r="A11" s="5" t="s">
        <v>89</v>
      </c>
      <c r="B11" s="4"/>
      <c r="C11" s="4"/>
      <c r="D11" s="4"/>
    </row>
    <row r="12" spans="1:5" x14ac:dyDescent="0.15">
      <c r="A12" s="5" t="s">
        <v>86</v>
      </c>
      <c r="B12" s="4">
        <v>3154100</v>
      </c>
      <c r="C12" s="33">
        <v>3225250</v>
      </c>
      <c r="D12" s="33">
        <f t="shared" si="0"/>
        <v>-71150</v>
      </c>
      <c r="E12" s="28"/>
    </row>
    <row r="13" spans="1:5" x14ac:dyDescent="0.15">
      <c r="A13" s="5" t="s">
        <v>87</v>
      </c>
      <c r="B13" s="4">
        <v>0</v>
      </c>
      <c r="C13" s="4">
        <v>0</v>
      </c>
      <c r="D13" s="4">
        <f t="shared" si="0"/>
        <v>0</v>
      </c>
    </row>
    <row r="14" spans="1:5" x14ac:dyDescent="0.15">
      <c r="A14" s="5" t="s">
        <v>88</v>
      </c>
      <c r="B14" s="4">
        <v>342000</v>
      </c>
      <c r="C14" s="4">
        <v>336000</v>
      </c>
      <c r="D14" s="33">
        <f t="shared" si="0"/>
        <v>6000</v>
      </c>
    </row>
    <row r="15" spans="1:5" x14ac:dyDescent="0.15">
      <c r="A15" s="5" t="s">
        <v>186</v>
      </c>
      <c r="B15" s="4"/>
      <c r="C15" s="4"/>
      <c r="D15" s="4"/>
    </row>
    <row r="16" spans="1:5" x14ac:dyDescent="0.15">
      <c r="A16" s="35" t="s">
        <v>187</v>
      </c>
      <c r="B16" s="4">
        <v>0</v>
      </c>
      <c r="C16" s="4">
        <v>0</v>
      </c>
      <c r="D16" s="4">
        <f t="shared" ref="D16" si="1">B16-C16</f>
        <v>0</v>
      </c>
    </row>
    <row r="17" spans="1:5" x14ac:dyDescent="0.15">
      <c r="A17" s="5" t="s">
        <v>90</v>
      </c>
      <c r="B17" s="4"/>
      <c r="C17" s="4"/>
      <c r="D17" s="4"/>
    </row>
    <row r="18" spans="1:5" x14ac:dyDescent="0.15">
      <c r="A18" s="5" t="s">
        <v>37</v>
      </c>
      <c r="B18" s="4">
        <v>23</v>
      </c>
      <c r="C18" s="4">
        <v>30</v>
      </c>
      <c r="D18" s="4">
        <f t="shared" si="0"/>
        <v>-7</v>
      </c>
    </row>
    <row r="19" spans="1:5" x14ac:dyDescent="0.15">
      <c r="A19" s="5" t="s">
        <v>91</v>
      </c>
      <c r="B19" s="4">
        <v>51744</v>
      </c>
      <c r="C19" s="33">
        <v>42374</v>
      </c>
      <c r="D19" s="4">
        <f t="shared" si="0"/>
        <v>9370</v>
      </c>
      <c r="E19" s="28"/>
    </row>
    <row r="20" spans="1:5" x14ac:dyDescent="0.15">
      <c r="A20" s="5" t="s">
        <v>38</v>
      </c>
      <c r="B20" s="6">
        <v>10712417</v>
      </c>
      <c r="C20" s="6">
        <f>SUM(C9:C19)</f>
        <v>10117804</v>
      </c>
      <c r="D20" s="6">
        <f t="shared" si="0"/>
        <v>594613</v>
      </c>
      <c r="E20" s="28"/>
    </row>
    <row r="21" spans="1:5" x14ac:dyDescent="0.15">
      <c r="A21" s="5" t="s">
        <v>39</v>
      </c>
      <c r="B21" s="4"/>
      <c r="C21" s="4"/>
      <c r="D21" s="4"/>
      <c r="E21" s="28"/>
    </row>
    <row r="22" spans="1:5" x14ac:dyDescent="0.15">
      <c r="A22" s="5" t="s">
        <v>92</v>
      </c>
      <c r="B22" s="4"/>
      <c r="C22" s="4"/>
      <c r="D22" s="4"/>
      <c r="E22" s="28"/>
    </row>
    <row r="23" spans="1:5" x14ac:dyDescent="0.15">
      <c r="A23" s="5" t="s">
        <v>43</v>
      </c>
      <c r="B23" s="4">
        <v>598390</v>
      </c>
      <c r="C23" s="4">
        <v>733927</v>
      </c>
      <c r="D23" s="4">
        <f t="shared" si="0"/>
        <v>-135537</v>
      </c>
      <c r="E23" s="28"/>
    </row>
    <row r="24" spans="1:5" x14ac:dyDescent="0.15">
      <c r="A24" s="5" t="s">
        <v>42</v>
      </c>
      <c r="B24" s="4">
        <v>1009798</v>
      </c>
      <c r="C24" s="4">
        <v>1380313</v>
      </c>
      <c r="D24" s="4">
        <f t="shared" si="0"/>
        <v>-370515</v>
      </c>
      <c r="E24" s="28"/>
    </row>
    <row r="25" spans="1:5" x14ac:dyDescent="0.15">
      <c r="A25" s="5" t="s">
        <v>40</v>
      </c>
      <c r="B25" s="4">
        <v>301592</v>
      </c>
      <c r="C25" s="4">
        <v>165624</v>
      </c>
      <c r="D25" s="4">
        <f t="shared" si="0"/>
        <v>135968</v>
      </c>
      <c r="E25" s="28"/>
    </row>
    <row r="26" spans="1:5" x14ac:dyDescent="0.15">
      <c r="A26" s="5" t="s">
        <v>71</v>
      </c>
      <c r="B26" s="4">
        <v>2029875</v>
      </c>
      <c r="C26" s="4">
        <v>2321701</v>
      </c>
      <c r="D26" s="4">
        <f t="shared" si="0"/>
        <v>-291826</v>
      </c>
      <c r="E26" s="28"/>
    </row>
    <row r="27" spans="1:5" x14ac:dyDescent="0.15">
      <c r="A27" s="5" t="s">
        <v>41</v>
      </c>
      <c r="B27" s="4">
        <v>175952</v>
      </c>
      <c r="C27" s="4">
        <v>244909</v>
      </c>
      <c r="D27" s="4">
        <f t="shared" si="0"/>
        <v>-68957</v>
      </c>
      <c r="E27" s="28"/>
    </row>
    <row r="28" spans="1:5" x14ac:dyDescent="0.15">
      <c r="A28" s="5" t="s">
        <v>117</v>
      </c>
      <c r="B28" s="4">
        <v>0</v>
      </c>
      <c r="C28" s="4">
        <v>0</v>
      </c>
      <c r="D28" s="4">
        <f t="shared" si="0"/>
        <v>0</v>
      </c>
    </row>
    <row r="29" spans="1:5" x14ac:dyDescent="0.15">
      <c r="A29" s="5" t="s">
        <v>72</v>
      </c>
      <c r="B29" s="4">
        <v>137800</v>
      </c>
      <c r="C29" s="4">
        <v>272376</v>
      </c>
      <c r="D29" s="4">
        <f t="shared" si="0"/>
        <v>-134576</v>
      </c>
    </row>
    <row r="30" spans="1:5" x14ac:dyDescent="0.15">
      <c r="A30" s="5" t="s">
        <v>73</v>
      </c>
      <c r="B30" s="4">
        <v>1225373</v>
      </c>
      <c r="C30" s="4">
        <v>1330734</v>
      </c>
      <c r="D30" s="4">
        <f t="shared" si="0"/>
        <v>-105361</v>
      </c>
    </row>
    <row r="31" spans="1:5" x14ac:dyDescent="0.15">
      <c r="A31" s="5" t="s">
        <v>74</v>
      </c>
      <c r="B31" s="4">
        <v>247540</v>
      </c>
      <c r="C31" s="4">
        <v>325154</v>
      </c>
      <c r="D31" s="4">
        <f t="shared" si="0"/>
        <v>-77614</v>
      </c>
    </row>
    <row r="32" spans="1:5" x14ac:dyDescent="0.15">
      <c r="A32" s="5" t="s">
        <v>75</v>
      </c>
      <c r="B32" s="4">
        <v>29891</v>
      </c>
      <c r="C32" s="4">
        <v>57418</v>
      </c>
      <c r="D32" s="4">
        <f t="shared" si="0"/>
        <v>-27527</v>
      </c>
    </row>
    <row r="33" spans="1:4" x14ac:dyDescent="0.15">
      <c r="A33" s="5" t="s">
        <v>76</v>
      </c>
      <c r="B33" s="4">
        <v>26505</v>
      </c>
      <c r="C33" s="4">
        <v>37076</v>
      </c>
      <c r="D33" s="33">
        <f t="shared" si="0"/>
        <v>-10571</v>
      </c>
    </row>
    <row r="34" spans="1:4" x14ac:dyDescent="0.15">
      <c r="A34" s="5" t="s">
        <v>77</v>
      </c>
      <c r="B34" s="4">
        <v>161000</v>
      </c>
      <c r="C34" s="4">
        <v>161000</v>
      </c>
      <c r="D34" s="4">
        <f t="shared" si="0"/>
        <v>0</v>
      </c>
    </row>
    <row r="35" spans="1:4" x14ac:dyDescent="0.15">
      <c r="A35" s="5" t="s">
        <v>81</v>
      </c>
      <c r="B35" s="4">
        <v>8003</v>
      </c>
      <c r="C35" s="4">
        <v>8536</v>
      </c>
      <c r="D35" s="33">
        <f t="shared" si="0"/>
        <v>-533</v>
      </c>
    </row>
    <row r="36" spans="1:4" x14ac:dyDescent="0.15">
      <c r="A36" s="5"/>
      <c r="B36" s="4"/>
      <c r="C36" s="4"/>
      <c r="D36" s="30"/>
    </row>
    <row r="37" spans="1:4" x14ac:dyDescent="0.15">
      <c r="A37" s="5" t="s">
        <v>93</v>
      </c>
      <c r="B37" s="4"/>
      <c r="C37" s="4"/>
      <c r="D37" s="4"/>
    </row>
    <row r="38" spans="1:4" x14ac:dyDescent="0.15">
      <c r="A38" s="5" t="s">
        <v>78</v>
      </c>
      <c r="B38" s="4">
        <v>1337786</v>
      </c>
      <c r="C38" s="4">
        <v>1345292</v>
      </c>
      <c r="D38" s="4">
        <f t="shared" si="0"/>
        <v>-7506</v>
      </c>
    </row>
    <row r="39" spans="1:4" x14ac:dyDescent="0.15">
      <c r="A39" s="5" t="s">
        <v>43</v>
      </c>
      <c r="B39" s="4">
        <v>213841</v>
      </c>
      <c r="C39" s="4">
        <v>274265</v>
      </c>
      <c r="D39" s="4">
        <f t="shared" si="0"/>
        <v>-60424</v>
      </c>
    </row>
    <row r="40" spans="1:4" x14ac:dyDescent="0.15">
      <c r="A40" s="5" t="s">
        <v>42</v>
      </c>
      <c r="B40" s="4">
        <v>448730</v>
      </c>
      <c r="C40" s="4">
        <v>273707</v>
      </c>
      <c r="D40" s="4">
        <f t="shared" si="0"/>
        <v>175023</v>
      </c>
    </row>
    <row r="41" spans="1:4" x14ac:dyDescent="0.15">
      <c r="A41" s="5" t="s">
        <v>40</v>
      </c>
      <c r="B41" s="4">
        <v>84120</v>
      </c>
      <c r="C41" s="4">
        <v>38192</v>
      </c>
      <c r="D41" s="4">
        <f t="shared" si="0"/>
        <v>45928</v>
      </c>
    </row>
    <row r="42" spans="1:4" x14ac:dyDescent="0.15">
      <c r="A42" s="5" t="s">
        <v>71</v>
      </c>
      <c r="B42" s="4">
        <v>191561</v>
      </c>
      <c r="C42" s="4">
        <v>119664</v>
      </c>
      <c r="D42" s="4">
        <f t="shared" si="0"/>
        <v>71897</v>
      </c>
    </row>
    <row r="43" spans="1:4" x14ac:dyDescent="0.15">
      <c r="A43" s="5" t="s">
        <v>41</v>
      </c>
      <c r="B43" s="4">
        <v>902686</v>
      </c>
      <c r="C43" s="4">
        <v>1070510</v>
      </c>
      <c r="D43" s="4">
        <f t="shared" si="0"/>
        <v>-167824</v>
      </c>
    </row>
    <row r="44" spans="1:4" x14ac:dyDescent="0.15">
      <c r="A44" s="5" t="s">
        <v>72</v>
      </c>
      <c r="B44" s="4">
        <v>26642</v>
      </c>
      <c r="C44" s="4">
        <v>50410</v>
      </c>
      <c r="D44" s="4">
        <f t="shared" si="0"/>
        <v>-23768</v>
      </c>
    </row>
    <row r="45" spans="1:4" x14ac:dyDescent="0.15">
      <c r="A45" s="5" t="s">
        <v>73</v>
      </c>
      <c r="B45" s="4">
        <v>0</v>
      </c>
      <c r="C45" s="4">
        <v>0</v>
      </c>
      <c r="D45" s="4">
        <f t="shared" si="0"/>
        <v>0</v>
      </c>
    </row>
    <row r="46" spans="1:4" x14ac:dyDescent="0.15">
      <c r="A46" s="5" t="s">
        <v>74</v>
      </c>
      <c r="B46" s="4">
        <v>660000</v>
      </c>
      <c r="C46" s="30">
        <v>660000</v>
      </c>
      <c r="D46" s="4">
        <f t="shared" si="0"/>
        <v>0</v>
      </c>
    </row>
    <row r="47" spans="1:4" x14ac:dyDescent="0.15">
      <c r="A47" s="5" t="s">
        <v>114</v>
      </c>
      <c r="B47" s="4">
        <v>28215</v>
      </c>
      <c r="C47" s="4">
        <v>26759</v>
      </c>
      <c r="D47" s="4">
        <f t="shared" si="0"/>
        <v>1456</v>
      </c>
    </row>
    <row r="48" spans="1:4" x14ac:dyDescent="0.15">
      <c r="A48" s="5" t="s">
        <v>75</v>
      </c>
      <c r="B48" s="4">
        <v>0</v>
      </c>
      <c r="C48" s="4">
        <v>88055</v>
      </c>
      <c r="D48" s="4">
        <f t="shared" si="0"/>
        <v>-88055</v>
      </c>
    </row>
    <row r="49" spans="1:4" x14ac:dyDescent="0.15">
      <c r="A49" s="5" t="s">
        <v>182</v>
      </c>
      <c r="B49" s="4">
        <v>160786</v>
      </c>
      <c r="C49" s="4">
        <v>106997</v>
      </c>
      <c r="D49" s="4">
        <f t="shared" ref="D49" si="2">B49-C49</f>
        <v>53789</v>
      </c>
    </row>
    <row r="50" spans="1:4" x14ac:dyDescent="0.15">
      <c r="A50" s="5" t="s">
        <v>77</v>
      </c>
      <c r="B50" s="4">
        <v>20000</v>
      </c>
      <c r="C50" s="4">
        <v>0</v>
      </c>
      <c r="D50" s="4">
        <f t="shared" ref="D50:D52" si="3">B50-C50</f>
        <v>20000</v>
      </c>
    </row>
    <row r="51" spans="1:4" x14ac:dyDescent="0.15">
      <c r="A51" s="5" t="s">
        <v>116</v>
      </c>
      <c r="B51" s="4">
        <v>144738</v>
      </c>
      <c r="C51" s="4">
        <v>204493</v>
      </c>
      <c r="D51" s="4">
        <f t="shared" si="3"/>
        <v>-59755</v>
      </c>
    </row>
    <row r="52" spans="1:4" x14ac:dyDescent="0.15">
      <c r="A52" s="5" t="s">
        <v>115</v>
      </c>
      <c r="B52" s="4">
        <v>0</v>
      </c>
      <c r="C52" s="4">
        <v>0</v>
      </c>
      <c r="D52" s="4">
        <f t="shared" si="3"/>
        <v>0</v>
      </c>
    </row>
    <row r="53" spans="1:4" x14ac:dyDescent="0.15">
      <c r="A53" s="5" t="s">
        <v>51</v>
      </c>
      <c r="B53" s="6">
        <v>10170824</v>
      </c>
      <c r="C53" s="6">
        <f>SUM(C23:C52)</f>
        <v>11297112</v>
      </c>
      <c r="D53" s="6">
        <f t="shared" ref="D53:D68" si="4">B53-C53</f>
        <v>-1126288</v>
      </c>
    </row>
    <row r="54" spans="1:4" x14ac:dyDescent="0.15">
      <c r="A54" s="5" t="s">
        <v>52</v>
      </c>
      <c r="B54" s="6">
        <v>541593</v>
      </c>
      <c r="C54" s="6">
        <f>C20-C53</f>
        <v>-1179308</v>
      </c>
      <c r="D54" s="6">
        <f t="shared" si="4"/>
        <v>1720901</v>
      </c>
    </row>
    <row r="55" spans="1:4" x14ac:dyDescent="0.15">
      <c r="A55" s="5" t="s">
        <v>45</v>
      </c>
      <c r="B55" s="4"/>
      <c r="C55" s="4"/>
      <c r="D55" s="4"/>
    </row>
    <row r="56" spans="1:4" x14ac:dyDescent="0.15">
      <c r="A56" s="5" t="s">
        <v>46</v>
      </c>
      <c r="B56" s="4"/>
      <c r="C56" s="4"/>
      <c r="D56" s="4"/>
    </row>
    <row r="57" spans="1:4" x14ac:dyDescent="0.15">
      <c r="A57" s="5" t="s">
        <v>47</v>
      </c>
      <c r="B57" s="6">
        <v>0</v>
      </c>
      <c r="C57" s="6">
        <f>C56</f>
        <v>0</v>
      </c>
      <c r="D57" s="6">
        <f t="shared" si="4"/>
        <v>0</v>
      </c>
    </row>
    <row r="58" spans="1:4" x14ac:dyDescent="0.15">
      <c r="A58" s="5" t="s">
        <v>48</v>
      </c>
      <c r="B58" s="4"/>
      <c r="C58" s="4"/>
      <c r="D58" s="4">
        <f t="shared" si="4"/>
        <v>0</v>
      </c>
    </row>
    <row r="59" spans="1:4" x14ac:dyDescent="0.15">
      <c r="A59" s="5" t="s">
        <v>49</v>
      </c>
      <c r="B59" s="6"/>
      <c r="C59" s="6">
        <v>0</v>
      </c>
      <c r="D59" s="6">
        <f t="shared" si="4"/>
        <v>0</v>
      </c>
    </row>
    <row r="60" spans="1:4" x14ac:dyDescent="0.15">
      <c r="A60" s="5" t="s">
        <v>50</v>
      </c>
      <c r="B60" s="6">
        <v>0</v>
      </c>
      <c r="C60" s="6">
        <f>C57-C59</f>
        <v>0</v>
      </c>
      <c r="D60" s="6">
        <f t="shared" si="4"/>
        <v>0</v>
      </c>
    </row>
    <row r="61" spans="1:4" x14ac:dyDescent="0.15">
      <c r="A61" s="5" t="s">
        <v>53</v>
      </c>
      <c r="B61" s="6">
        <v>541593</v>
      </c>
      <c r="C61" s="6">
        <f>C54+C60</f>
        <v>-1179308</v>
      </c>
      <c r="D61" s="6">
        <f t="shared" si="4"/>
        <v>1720901</v>
      </c>
    </row>
    <row r="62" spans="1:4" x14ac:dyDescent="0.15">
      <c r="A62" s="5" t="s">
        <v>54</v>
      </c>
      <c r="B62" s="6">
        <v>4061052</v>
      </c>
      <c r="C62" s="6">
        <v>5240360</v>
      </c>
      <c r="D62" s="6">
        <f t="shared" si="4"/>
        <v>-1179308</v>
      </c>
    </row>
    <row r="63" spans="1:4" x14ac:dyDescent="0.15">
      <c r="A63" s="5" t="s">
        <v>55</v>
      </c>
      <c r="B63" s="6">
        <v>4602645</v>
      </c>
      <c r="C63" s="6">
        <f>C61+C62</f>
        <v>4061052</v>
      </c>
      <c r="D63" s="6">
        <f t="shared" si="4"/>
        <v>541593</v>
      </c>
    </row>
    <row r="64" spans="1:4" x14ac:dyDescent="0.15">
      <c r="A64" s="5" t="s">
        <v>56</v>
      </c>
      <c r="B64" s="6"/>
      <c r="C64" s="6"/>
      <c r="D64" s="6">
        <f t="shared" si="4"/>
        <v>0</v>
      </c>
    </row>
    <row r="65" spans="1:4" x14ac:dyDescent="0.15">
      <c r="A65" s="5" t="s">
        <v>57</v>
      </c>
      <c r="B65" s="6">
        <v>0</v>
      </c>
      <c r="C65" s="6">
        <v>0</v>
      </c>
      <c r="D65" s="6">
        <f t="shared" si="4"/>
        <v>0</v>
      </c>
    </row>
    <row r="66" spans="1:4" x14ac:dyDescent="0.15">
      <c r="A66" s="5" t="s">
        <v>58</v>
      </c>
      <c r="B66" s="6">
        <v>0</v>
      </c>
      <c r="C66" s="6">
        <v>0</v>
      </c>
      <c r="D66" s="6">
        <f t="shared" si="4"/>
        <v>0</v>
      </c>
    </row>
    <row r="67" spans="1:4" x14ac:dyDescent="0.15">
      <c r="A67" s="5" t="s">
        <v>59</v>
      </c>
      <c r="B67" s="6">
        <v>0</v>
      </c>
      <c r="C67" s="6">
        <f>C65+C66</f>
        <v>0</v>
      </c>
      <c r="D67" s="6">
        <f t="shared" si="4"/>
        <v>0</v>
      </c>
    </row>
    <row r="68" spans="1:4" x14ac:dyDescent="0.15">
      <c r="A68" s="11" t="s">
        <v>60</v>
      </c>
      <c r="B68" s="6">
        <v>4602645</v>
      </c>
      <c r="C68" s="6">
        <f>C63+C67</f>
        <v>4061052</v>
      </c>
      <c r="D68" s="6">
        <f t="shared" si="4"/>
        <v>541593</v>
      </c>
    </row>
    <row r="69" spans="1:4" ht="4.5" customHeight="1" x14ac:dyDescent="0.15">
      <c r="A69" s="10"/>
      <c r="B69" s="10"/>
      <c r="C69" s="10"/>
      <c r="D69" s="10"/>
    </row>
    <row r="70" spans="1:4" x14ac:dyDescent="0.15">
      <c r="B70" s="21"/>
      <c r="C70" s="21"/>
      <c r="D70" s="21"/>
    </row>
  </sheetData>
  <mergeCells count="2">
    <mergeCell ref="A1:D1"/>
    <mergeCell ref="A2:D2"/>
  </mergeCells>
  <phoneticPr fontId="18"/>
  <pageMargins left="0.70866141732283472" right="0.70866141732283472" top="0.74803149606299213" bottom="0.74803149606299213" header="0.51181102362204722" footer="0.51181102362204722"/>
  <pageSetup paperSize="9" scale="85" firstPageNumber="0" orientation="portrait" horizontalDpi="300" verticalDpi="300" r:id="rId1"/>
  <headerFooter differentFirst="1"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13" sqref="C13"/>
    </sheetView>
  </sheetViews>
  <sheetFormatPr defaultRowHeight="13.5" x14ac:dyDescent="0.15"/>
  <cols>
    <col min="1" max="1" width="3" customWidth="1"/>
    <col min="2" max="5" width="15" customWidth="1"/>
  </cols>
  <sheetData>
    <row r="1" spans="1:6" x14ac:dyDescent="0.15">
      <c r="A1" s="46" t="s">
        <v>159</v>
      </c>
      <c r="B1" s="46"/>
      <c r="C1" s="46"/>
      <c r="D1" s="46"/>
      <c r="E1" s="46"/>
      <c r="F1" s="46"/>
    </row>
    <row r="2" spans="1:6" x14ac:dyDescent="0.15">
      <c r="A2" s="24"/>
      <c r="B2" s="24"/>
      <c r="C2" s="24"/>
      <c r="D2" s="24"/>
      <c r="E2" s="24"/>
      <c r="F2" s="24"/>
    </row>
    <row r="4" spans="1:6" x14ac:dyDescent="0.15">
      <c r="A4" t="s">
        <v>160</v>
      </c>
    </row>
    <row r="6" spans="1:6" x14ac:dyDescent="0.15">
      <c r="A6" t="s">
        <v>161</v>
      </c>
    </row>
    <row r="8" spans="1:6" x14ac:dyDescent="0.15">
      <c r="A8" t="s">
        <v>162</v>
      </c>
    </row>
    <row r="10" spans="1:6" x14ac:dyDescent="0.15">
      <c r="A10" t="s">
        <v>163</v>
      </c>
    </row>
    <row r="12" spans="1:6" x14ac:dyDescent="0.15">
      <c r="A12" t="s">
        <v>166</v>
      </c>
    </row>
    <row r="14" spans="1:6" x14ac:dyDescent="0.15">
      <c r="A14" t="s">
        <v>164</v>
      </c>
    </row>
    <row r="16" spans="1:6" x14ac:dyDescent="0.15">
      <c r="A16" t="s">
        <v>167</v>
      </c>
    </row>
    <row r="18" spans="1:6" x14ac:dyDescent="0.15">
      <c r="A18" t="s">
        <v>165</v>
      </c>
    </row>
    <row r="20" spans="1:6" x14ac:dyDescent="0.15">
      <c r="A20" t="s">
        <v>172</v>
      </c>
    </row>
    <row r="22" spans="1:6" x14ac:dyDescent="0.15">
      <c r="D22" s="23"/>
      <c r="E22" s="23" t="s">
        <v>80</v>
      </c>
    </row>
    <row r="23" spans="1:6" x14ac:dyDescent="0.15">
      <c r="B23" s="12" t="s">
        <v>168</v>
      </c>
      <c r="C23" s="12" t="s">
        <v>169</v>
      </c>
      <c r="D23" s="12" t="s">
        <v>170</v>
      </c>
      <c r="E23" s="12" t="s">
        <v>171</v>
      </c>
    </row>
    <row r="24" spans="1:6" x14ac:dyDescent="0.15">
      <c r="B24" s="12" t="s">
        <v>103</v>
      </c>
      <c r="C24" s="14">
        <v>60000</v>
      </c>
      <c r="D24" s="14">
        <v>59999</v>
      </c>
      <c r="E24" s="14">
        <f>C24-D24</f>
        <v>1</v>
      </c>
    </row>
    <row r="32" spans="1:6" x14ac:dyDescent="0.15">
      <c r="A32" s="46" t="s">
        <v>173</v>
      </c>
      <c r="B32" s="46"/>
      <c r="C32" s="46"/>
      <c r="D32" s="46"/>
      <c r="E32" s="46"/>
      <c r="F32" s="46"/>
    </row>
    <row r="34" spans="1:1" x14ac:dyDescent="0.15">
      <c r="A34" t="s">
        <v>176</v>
      </c>
    </row>
  </sheetData>
  <mergeCells count="2">
    <mergeCell ref="A1:F1"/>
    <mergeCell ref="A32:F32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Normal="100" workbookViewId="0">
      <selection activeCell="A61" sqref="A61"/>
    </sheetView>
  </sheetViews>
  <sheetFormatPr defaultRowHeight="13.5" x14ac:dyDescent="0.15"/>
  <cols>
    <col min="1" max="2" width="13.75" customWidth="1"/>
    <col min="3" max="3" width="28.75" customWidth="1"/>
    <col min="4" max="4" width="18.875" customWidth="1"/>
    <col min="5" max="5" width="14.125" customWidth="1"/>
    <col min="6" max="6" width="2.25" customWidth="1"/>
  </cols>
  <sheetData>
    <row r="1" spans="1:5" ht="18.75" x14ac:dyDescent="0.15">
      <c r="A1" s="42" t="s">
        <v>99</v>
      </c>
      <c r="B1" s="42"/>
      <c r="C1" s="42"/>
      <c r="D1" s="42"/>
      <c r="E1" s="42"/>
    </row>
    <row r="2" spans="1:5" x14ac:dyDescent="0.15">
      <c r="A2" s="44" t="s">
        <v>227</v>
      </c>
      <c r="B2" s="44"/>
      <c r="C2" s="44"/>
      <c r="D2" s="44"/>
      <c r="E2" s="44"/>
    </row>
    <row r="3" spans="1:5" x14ac:dyDescent="0.15">
      <c r="A3" s="26" t="s">
        <v>177</v>
      </c>
      <c r="B3" s="25"/>
      <c r="C3" s="25"/>
      <c r="D3" s="25"/>
      <c r="E3" s="20" t="s">
        <v>80</v>
      </c>
    </row>
    <row r="4" spans="1:5" ht="22.5" customHeight="1" x14ac:dyDescent="0.15">
      <c r="A4" s="49" t="s">
        <v>94</v>
      </c>
      <c r="B4" s="50"/>
      <c r="C4" s="12" t="s">
        <v>95</v>
      </c>
      <c r="D4" s="12" t="s">
        <v>96</v>
      </c>
      <c r="E4" s="12" t="s">
        <v>97</v>
      </c>
    </row>
    <row r="5" spans="1:5" x14ac:dyDescent="0.15">
      <c r="A5" s="3" t="s">
        <v>98</v>
      </c>
      <c r="B5" s="4"/>
      <c r="C5" s="4"/>
      <c r="D5" s="4"/>
      <c r="E5" s="13"/>
    </row>
    <row r="6" spans="1:5" x14ac:dyDescent="0.15">
      <c r="A6" s="3"/>
      <c r="B6" s="4" t="s">
        <v>157</v>
      </c>
      <c r="C6" t="s">
        <v>229</v>
      </c>
      <c r="D6" s="4" t="s">
        <v>181</v>
      </c>
      <c r="E6" s="13">
        <v>69619</v>
      </c>
    </row>
    <row r="7" spans="1:5" x14ac:dyDescent="0.15">
      <c r="A7" s="3"/>
      <c r="B7" s="4"/>
      <c r="C7" s="4" t="s">
        <v>146</v>
      </c>
      <c r="D7" s="4" t="s">
        <v>158</v>
      </c>
      <c r="E7" s="13">
        <v>1564</v>
      </c>
    </row>
    <row r="8" spans="1:5" x14ac:dyDescent="0.15">
      <c r="A8" s="3"/>
      <c r="B8" s="4"/>
      <c r="C8" s="4" t="s">
        <v>196</v>
      </c>
      <c r="D8" s="4" t="s">
        <v>158</v>
      </c>
      <c r="E8" s="13">
        <v>24270</v>
      </c>
    </row>
    <row r="9" spans="1:5" x14ac:dyDescent="0.15">
      <c r="A9" s="3"/>
      <c r="B9" s="4"/>
      <c r="C9" s="4" t="s">
        <v>203</v>
      </c>
      <c r="D9" s="4" t="s">
        <v>158</v>
      </c>
      <c r="E9" s="13">
        <v>10988</v>
      </c>
    </row>
    <row r="10" spans="1:5" x14ac:dyDescent="0.15">
      <c r="A10" s="3"/>
      <c r="B10" s="4"/>
      <c r="C10" s="4" t="s">
        <v>204</v>
      </c>
      <c r="D10" s="4" t="s">
        <v>158</v>
      </c>
      <c r="E10" s="13">
        <v>23413</v>
      </c>
    </row>
    <row r="11" spans="1:5" x14ac:dyDescent="0.15">
      <c r="A11" s="3"/>
      <c r="B11" s="4"/>
      <c r="C11" s="4" t="s">
        <v>206</v>
      </c>
      <c r="D11" s="4" t="s">
        <v>158</v>
      </c>
      <c r="E11" s="13">
        <v>201734</v>
      </c>
    </row>
    <row r="12" spans="1:5" x14ac:dyDescent="0.15">
      <c r="A12" s="3"/>
      <c r="B12" s="4"/>
      <c r="C12" s="4" t="s">
        <v>230</v>
      </c>
      <c r="D12" s="4" t="s">
        <v>158</v>
      </c>
      <c r="E12" s="13">
        <v>78286</v>
      </c>
    </row>
    <row r="13" spans="1:5" x14ac:dyDescent="0.15">
      <c r="A13" s="3"/>
      <c r="B13" s="4"/>
      <c r="C13" s="4" t="s">
        <v>191</v>
      </c>
      <c r="D13" s="4" t="s">
        <v>158</v>
      </c>
      <c r="E13" s="13">
        <v>363014</v>
      </c>
    </row>
    <row r="14" spans="1:5" x14ac:dyDescent="0.15">
      <c r="A14" s="3"/>
      <c r="B14" s="4"/>
      <c r="C14" s="4" t="s">
        <v>197</v>
      </c>
      <c r="D14" s="4" t="s">
        <v>158</v>
      </c>
      <c r="E14" s="13">
        <v>24863</v>
      </c>
    </row>
    <row r="15" spans="1:5" x14ac:dyDescent="0.15">
      <c r="A15" s="3"/>
      <c r="B15" s="4"/>
      <c r="C15" s="4" t="s">
        <v>143</v>
      </c>
      <c r="D15" s="4" t="s">
        <v>158</v>
      </c>
      <c r="E15" s="13">
        <v>1889</v>
      </c>
    </row>
    <row r="16" spans="1:5" x14ac:dyDescent="0.15">
      <c r="A16" s="3"/>
      <c r="B16" s="4" t="s">
        <v>122</v>
      </c>
      <c r="C16" s="4" t="s">
        <v>207</v>
      </c>
      <c r="D16" s="4" t="s">
        <v>150</v>
      </c>
      <c r="E16" s="13">
        <v>1878659</v>
      </c>
    </row>
    <row r="17" spans="1:5" x14ac:dyDescent="0.15">
      <c r="A17" s="3"/>
      <c r="B17" s="4"/>
      <c r="C17" s="4" t="s">
        <v>124</v>
      </c>
      <c r="D17" s="4" t="s">
        <v>195</v>
      </c>
      <c r="E17" s="13">
        <v>0</v>
      </c>
    </row>
    <row r="18" spans="1:5" x14ac:dyDescent="0.15">
      <c r="A18" s="3"/>
      <c r="B18" s="4"/>
      <c r="C18" s="4" t="s">
        <v>174</v>
      </c>
      <c r="D18" s="4" t="s">
        <v>158</v>
      </c>
      <c r="E18" s="13">
        <v>2534</v>
      </c>
    </row>
    <row r="19" spans="1:5" x14ac:dyDescent="0.15">
      <c r="A19" s="3"/>
      <c r="B19" s="4"/>
      <c r="C19" s="4" t="s">
        <v>125</v>
      </c>
      <c r="D19" s="4" t="s">
        <v>142</v>
      </c>
      <c r="E19" s="13">
        <v>0</v>
      </c>
    </row>
    <row r="20" spans="1:5" x14ac:dyDescent="0.15">
      <c r="A20" s="3"/>
      <c r="B20" s="4"/>
      <c r="C20" s="4" t="s">
        <v>126</v>
      </c>
      <c r="D20" s="4" t="s">
        <v>143</v>
      </c>
      <c r="E20" s="13">
        <v>34532</v>
      </c>
    </row>
    <row r="21" spans="1:5" x14ac:dyDescent="0.15">
      <c r="A21" s="3"/>
      <c r="B21" s="4"/>
      <c r="C21" s="4" t="s">
        <v>213</v>
      </c>
      <c r="D21" s="4" t="s">
        <v>158</v>
      </c>
      <c r="E21" s="13">
        <v>100</v>
      </c>
    </row>
    <row r="22" spans="1:5" x14ac:dyDescent="0.15">
      <c r="A22" s="3"/>
      <c r="B22" s="4"/>
      <c r="C22" s="4" t="s">
        <v>216</v>
      </c>
      <c r="D22" s="4" t="s">
        <v>158</v>
      </c>
      <c r="E22" s="13">
        <v>100</v>
      </c>
    </row>
    <row r="23" spans="1:5" x14ac:dyDescent="0.15">
      <c r="A23" s="3"/>
      <c r="B23" s="4"/>
      <c r="C23" s="4" t="s">
        <v>214</v>
      </c>
      <c r="D23" s="4" t="s">
        <v>158</v>
      </c>
      <c r="E23" s="13">
        <v>100</v>
      </c>
    </row>
    <row r="24" spans="1:5" x14ac:dyDescent="0.15">
      <c r="A24" s="3"/>
      <c r="B24" s="4"/>
      <c r="C24" s="4" t="s">
        <v>215</v>
      </c>
      <c r="D24" s="4" t="s">
        <v>158</v>
      </c>
      <c r="E24" s="13">
        <v>100</v>
      </c>
    </row>
    <row r="25" spans="1:5" x14ac:dyDescent="0.15">
      <c r="A25" s="3"/>
      <c r="B25" s="4"/>
      <c r="C25" s="4" t="s">
        <v>127</v>
      </c>
      <c r="D25" s="4" t="s">
        <v>144</v>
      </c>
      <c r="E25" s="13">
        <v>0</v>
      </c>
    </row>
    <row r="26" spans="1:5" x14ac:dyDescent="0.15">
      <c r="A26" s="3"/>
      <c r="B26" s="4"/>
      <c r="C26" s="4" t="s">
        <v>223</v>
      </c>
      <c r="D26" s="4" t="s">
        <v>158</v>
      </c>
      <c r="E26" s="13">
        <v>0</v>
      </c>
    </row>
    <row r="27" spans="1:5" x14ac:dyDescent="0.15">
      <c r="A27" s="3"/>
      <c r="B27" s="4"/>
      <c r="C27" s="4" t="s">
        <v>208</v>
      </c>
      <c r="D27" s="4" t="s">
        <v>158</v>
      </c>
      <c r="E27" s="13">
        <v>0</v>
      </c>
    </row>
    <row r="28" spans="1:5" x14ac:dyDescent="0.15">
      <c r="A28" s="3"/>
      <c r="B28" s="4"/>
      <c r="C28" s="4" t="s">
        <v>209</v>
      </c>
      <c r="D28" s="4" t="s">
        <v>158</v>
      </c>
      <c r="E28" s="13">
        <v>100</v>
      </c>
    </row>
    <row r="29" spans="1:5" x14ac:dyDescent="0.15">
      <c r="A29" s="3"/>
      <c r="B29" s="4"/>
      <c r="C29" s="4" t="s">
        <v>210</v>
      </c>
      <c r="D29" s="4" t="s">
        <v>158</v>
      </c>
      <c r="E29" s="13">
        <v>100</v>
      </c>
    </row>
    <row r="30" spans="1:5" x14ac:dyDescent="0.15">
      <c r="A30" s="3"/>
      <c r="B30" s="4"/>
      <c r="C30" s="4" t="s">
        <v>128</v>
      </c>
      <c r="D30" s="4" t="s">
        <v>198</v>
      </c>
      <c r="E30" s="13">
        <v>0</v>
      </c>
    </row>
    <row r="31" spans="1:5" x14ac:dyDescent="0.15">
      <c r="A31" s="3"/>
      <c r="B31" s="4"/>
      <c r="C31" s="4" t="s">
        <v>211</v>
      </c>
      <c r="D31" s="4" t="s">
        <v>226</v>
      </c>
      <c r="E31" s="13">
        <v>97520</v>
      </c>
    </row>
    <row r="32" spans="1:5" x14ac:dyDescent="0.15">
      <c r="A32" s="3"/>
      <c r="B32" s="4"/>
      <c r="C32" s="4" t="s">
        <v>133</v>
      </c>
      <c r="D32" s="4" t="s">
        <v>147</v>
      </c>
      <c r="E32" s="13">
        <v>0</v>
      </c>
    </row>
    <row r="33" spans="1:5" x14ac:dyDescent="0.15">
      <c r="A33" s="3"/>
      <c r="B33" s="4"/>
      <c r="C33" s="4" t="s">
        <v>134</v>
      </c>
      <c r="D33" s="4" t="s">
        <v>224</v>
      </c>
      <c r="E33" s="13">
        <v>287328</v>
      </c>
    </row>
    <row r="34" spans="1:5" x14ac:dyDescent="0.15">
      <c r="A34" s="3"/>
      <c r="B34" s="4"/>
      <c r="C34" s="4" t="s">
        <v>130</v>
      </c>
      <c r="D34" s="4" t="s">
        <v>199</v>
      </c>
      <c r="E34" s="13">
        <v>0</v>
      </c>
    </row>
    <row r="35" spans="1:5" x14ac:dyDescent="0.15">
      <c r="A35" s="3"/>
      <c r="B35" s="4"/>
      <c r="C35" s="4" t="s">
        <v>131</v>
      </c>
      <c r="D35" s="4" t="s">
        <v>145</v>
      </c>
      <c r="E35" s="13">
        <v>0</v>
      </c>
    </row>
    <row r="36" spans="1:5" x14ac:dyDescent="0.15">
      <c r="A36" s="3"/>
      <c r="B36" s="4"/>
      <c r="C36" s="4" t="s">
        <v>132</v>
      </c>
      <c r="D36" s="4" t="s">
        <v>146</v>
      </c>
      <c r="E36" s="13">
        <v>15136</v>
      </c>
    </row>
    <row r="37" spans="1:5" x14ac:dyDescent="0.15">
      <c r="A37" s="3"/>
      <c r="B37" s="4"/>
      <c r="C37" s="4" t="s">
        <v>129</v>
      </c>
      <c r="D37" s="4" t="s">
        <v>154</v>
      </c>
      <c r="E37" s="13">
        <v>0</v>
      </c>
    </row>
    <row r="38" spans="1:5" x14ac:dyDescent="0.15">
      <c r="A38" s="3"/>
      <c r="B38" s="4"/>
      <c r="C38" s="4" t="s">
        <v>136</v>
      </c>
      <c r="D38" s="4" t="s">
        <v>149</v>
      </c>
      <c r="E38" s="13">
        <v>0</v>
      </c>
    </row>
    <row r="39" spans="1:5" x14ac:dyDescent="0.15">
      <c r="A39" s="3"/>
      <c r="B39" s="4"/>
      <c r="C39" s="4" t="s">
        <v>138</v>
      </c>
      <c r="D39" s="4" t="s">
        <v>201</v>
      </c>
      <c r="E39" s="13">
        <v>0</v>
      </c>
    </row>
    <row r="40" spans="1:5" x14ac:dyDescent="0.15">
      <c r="A40" s="3"/>
      <c r="B40" s="4"/>
      <c r="C40" s="4" t="s">
        <v>137</v>
      </c>
      <c r="D40" s="4" t="s">
        <v>200</v>
      </c>
      <c r="E40" s="13">
        <v>220001</v>
      </c>
    </row>
    <row r="41" spans="1:5" x14ac:dyDescent="0.15">
      <c r="A41" s="3"/>
      <c r="B41" s="4"/>
      <c r="C41" s="4" t="s">
        <v>140</v>
      </c>
      <c r="D41" s="4" t="s">
        <v>203</v>
      </c>
      <c r="E41" s="13">
        <v>2244</v>
      </c>
    </row>
    <row r="42" spans="1:5" x14ac:dyDescent="0.15">
      <c r="A42" s="3"/>
      <c r="B42" s="4"/>
      <c r="C42" s="4" t="s">
        <v>139</v>
      </c>
      <c r="D42" s="4" t="s">
        <v>202</v>
      </c>
      <c r="E42" s="13">
        <v>30000</v>
      </c>
    </row>
    <row r="43" spans="1:5" x14ac:dyDescent="0.15">
      <c r="A43" s="3"/>
      <c r="B43" s="4"/>
      <c r="C43" s="4" t="s">
        <v>141</v>
      </c>
      <c r="D43" s="4" t="s">
        <v>204</v>
      </c>
      <c r="E43" s="13">
        <v>159677</v>
      </c>
    </row>
    <row r="44" spans="1:5" x14ac:dyDescent="0.15">
      <c r="A44" s="3"/>
      <c r="B44" s="4"/>
      <c r="C44" s="31" t="s">
        <v>188</v>
      </c>
      <c r="D44" s="36" t="s">
        <v>205</v>
      </c>
      <c r="E44" s="13">
        <v>0</v>
      </c>
    </row>
    <row r="45" spans="1:5" x14ac:dyDescent="0.15">
      <c r="A45" s="3"/>
      <c r="B45" s="4"/>
      <c r="C45" s="4" t="s">
        <v>236</v>
      </c>
      <c r="D45" s="36" t="s">
        <v>205</v>
      </c>
      <c r="E45" s="13">
        <v>108052</v>
      </c>
    </row>
    <row r="46" spans="1:5" x14ac:dyDescent="0.15">
      <c r="A46" s="3"/>
      <c r="B46" s="4"/>
      <c r="C46" s="4" t="s">
        <v>135</v>
      </c>
      <c r="D46" s="4" t="s">
        <v>148</v>
      </c>
      <c r="E46" s="13"/>
    </row>
    <row r="47" spans="1:5" x14ac:dyDescent="0.15">
      <c r="A47" s="3"/>
      <c r="B47" s="4"/>
      <c r="C47" s="4" t="s">
        <v>123</v>
      </c>
      <c r="D47" s="4" t="s">
        <v>190</v>
      </c>
      <c r="E47" s="13">
        <v>7002</v>
      </c>
    </row>
    <row r="48" spans="1:5" x14ac:dyDescent="0.15">
      <c r="A48" s="3"/>
      <c r="B48" s="4"/>
      <c r="C48" s="4" t="s">
        <v>212</v>
      </c>
      <c r="D48" s="4" t="s">
        <v>197</v>
      </c>
      <c r="E48" s="13">
        <v>89776</v>
      </c>
    </row>
    <row r="49" spans="1:5" x14ac:dyDescent="0.15">
      <c r="A49" s="3"/>
      <c r="B49" s="4"/>
      <c r="C49" s="4" t="s">
        <v>218</v>
      </c>
      <c r="D49" s="4" t="s">
        <v>192</v>
      </c>
      <c r="E49" s="13">
        <v>119494</v>
      </c>
    </row>
    <row r="50" spans="1:5" x14ac:dyDescent="0.15">
      <c r="A50" s="3"/>
      <c r="B50" s="4"/>
      <c r="C50" s="4" t="s">
        <v>219</v>
      </c>
      <c r="D50" s="4" t="s">
        <v>191</v>
      </c>
      <c r="E50" s="13">
        <v>105711</v>
      </c>
    </row>
    <row r="51" spans="1:5" x14ac:dyDescent="0.15">
      <c r="A51" s="3"/>
      <c r="B51" s="4"/>
      <c r="C51" s="4" t="s">
        <v>220</v>
      </c>
      <c r="D51" s="4" t="s">
        <v>221</v>
      </c>
      <c r="E51" s="13">
        <v>15100</v>
      </c>
    </row>
    <row r="52" spans="1:5" x14ac:dyDescent="0.15">
      <c r="A52" s="3"/>
      <c r="B52" s="4"/>
      <c r="C52" s="4" t="s">
        <v>217</v>
      </c>
      <c r="D52" s="37" t="s">
        <v>206</v>
      </c>
      <c r="E52" s="13">
        <v>134814</v>
      </c>
    </row>
    <row r="53" spans="1:5" x14ac:dyDescent="0.15">
      <c r="A53" s="3"/>
      <c r="B53" s="4"/>
      <c r="C53" s="33" t="s">
        <v>185</v>
      </c>
      <c r="D53" s="41" t="s">
        <v>225</v>
      </c>
      <c r="E53" s="13">
        <v>0</v>
      </c>
    </row>
    <row r="54" spans="1:5" x14ac:dyDescent="0.15">
      <c r="A54" s="3"/>
      <c r="B54" s="4"/>
      <c r="C54" s="31" t="s">
        <v>235</v>
      </c>
      <c r="D54" s="4" t="s">
        <v>231</v>
      </c>
      <c r="E54" s="13">
        <v>0</v>
      </c>
    </row>
    <row r="55" spans="1:5" x14ac:dyDescent="0.15">
      <c r="A55" s="3"/>
      <c r="B55" s="4"/>
      <c r="C55" s="32" t="s">
        <v>184</v>
      </c>
      <c r="D55" s="4" t="s">
        <v>204</v>
      </c>
      <c r="E55" s="13">
        <v>0</v>
      </c>
    </row>
    <row r="56" spans="1:5" x14ac:dyDescent="0.15">
      <c r="A56" s="3"/>
      <c r="B56" s="4"/>
      <c r="C56" s="19" t="s">
        <v>175</v>
      </c>
      <c r="D56" s="4" t="s">
        <v>198</v>
      </c>
      <c r="E56" s="13">
        <v>0</v>
      </c>
    </row>
    <row r="57" spans="1:5" x14ac:dyDescent="0.15">
      <c r="A57" s="3"/>
      <c r="B57" s="4" t="s">
        <v>178</v>
      </c>
      <c r="C57" s="19" t="s">
        <v>179</v>
      </c>
      <c r="D57" s="4" t="s">
        <v>195</v>
      </c>
      <c r="E57" s="13">
        <v>525000</v>
      </c>
    </row>
    <row r="58" spans="1:5" ht="18" customHeight="1" x14ac:dyDescent="0.15">
      <c r="A58" s="47" t="s">
        <v>100</v>
      </c>
      <c r="B58" s="48"/>
      <c r="C58" s="27"/>
      <c r="D58" s="16"/>
      <c r="E58" s="14">
        <f>SUM(E6:E57)</f>
        <v>4632820</v>
      </c>
    </row>
    <row r="59" spans="1:5" ht="18.75" x14ac:dyDescent="0.15">
      <c r="A59" s="42" t="s">
        <v>222</v>
      </c>
      <c r="B59" s="42"/>
      <c r="C59" s="42"/>
      <c r="D59" s="42"/>
      <c r="E59" s="42"/>
    </row>
    <row r="60" spans="1:5" x14ac:dyDescent="0.15">
      <c r="A60" s="44" t="s">
        <v>227</v>
      </c>
      <c r="B60" s="44"/>
      <c r="C60" s="44"/>
      <c r="D60" s="44"/>
      <c r="E60" s="44"/>
    </row>
    <row r="61" spans="1:5" x14ac:dyDescent="0.15">
      <c r="A61" s="26" t="s">
        <v>177</v>
      </c>
      <c r="B61" s="39"/>
      <c r="C61" s="39"/>
      <c r="D61" s="39"/>
      <c r="E61" s="40" t="s">
        <v>80</v>
      </c>
    </row>
    <row r="62" spans="1:5" ht="22.5" customHeight="1" x14ac:dyDescent="0.15">
      <c r="A62" s="49" t="s">
        <v>94</v>
      </c>
      <c r="B62" s="50"/>
      <c r="C62" s="12" t="s">
        <v>95</v>
      </c>
      <c r="D62" s="12" t="s">
        <v>96</v>
      </c>
      <c r="E62" s="12" t="s">
        <v>97</v>
      </c>
    </row>
    <row r="63" spans="1:5" x14ac:dyDescent="0.15">
      <c r="A63" s="3" t="s">
        <v>101</v>
      </c>
      <c r="B63" s="4"/>
      <c r="C63" s="4"/>
      <c r="D63" s="4"/>
      <c r="E63" s="13"/>
    </row>
    <row r="64" spans="1:5" x14ac:dyDescent="0.15">
      <c r="A64" s="3" t="s">
        <v>102</v>
      </c>
      <c r="B64" s="4" t="s">
        <v>103</v>
      </c>
      <c r="C64" s="18" t="s">
        <v>189</v>
      </c>
      <c r="D64" s="4" t="s">
        <v>151</v>
      </c>
      <c r="E64" s="13">
        <v>1</v>
      </c>
    </row>
    <row r="65" spans="1:7" x14ac:dyDescent="0.15">
      <c r="A65" s="3"/>
      <c r="B65" s="4" t="s">
        <v>180</v>
      </c>
      <c r="C65" s="4"/>
      <c r="D65" s="4" t="s">
        <v>120</v>
      </c>
      <c r="E65" s="13">
        <v>165000</v>
      </c>
    </row>
    <row r="66" spans="1:7" ht="18" customHeight="1" x14ac:dyDescent="0.15">
      <c r="A66" s="47" t="s">
        <v>104</v>
      </c>
      <c r="B66" s="48"/>
      <c r="C66" s="17"/>
      <c r="D66" s="15"/>
      <c r="E66" s="14">
        <f>SUM(E64:E65)</f>
        <v>165001</v>
      </c>
    </row>
    <row r="67" spans="1:7" ht="18" customHeight="1" x14ac:dyDescent="0.15">
      <c r="A67" s="47" t="s">
        <v>105</v>
      </c>
      <c r="B67" s="48"/>
      <c r="C67" s="17"/>
      <c r="D67" s="15"/>
      <c r="E67" s="14">
        <f>E58+E66</f>
        <v>4797821</v>
      </c>
    </row>
    <row r="68" spans="1:7" x14ac:dyDescent="0.15">
      <c r="A68" s="3" t="s">
        <v>106</v>
      </c>
      <c r="B68" s="4"/>
      <c r="C68" s="4"/>
      <c r="D68" s="4"/>
      <c r="E68" s="13"/>
    </row>
    <row r="69" spans="1:7" x14ac:dyDescent="0.15">
      <c r="A69" s="3"/>
      <c r="B69" s="4" t="s">
        <v>194</v>
      </c>
      <c r="C69" s="4" t="s">
        <v>143</v>
      </c>
      <c r="D69" s="4"/>
      <c r="E69" s="13">
        <v>486</v>
      </c>
    </row>
    <row r="70" spans="1:7" x14ac:dyDescent="0.15">
      <c r="A70" s="3"/>
      <c r="B70" s="4" t="s">
        <v>121</v>
      </c>
      <c r="C70" s="4" t="s">
        <v>195</v>
      </c>
      <c r="D70" s="4" t="s">
        <v>183</v>
      </c>
      <c r="E70" s="13">
        <v>67682</v>
      </c>
    </row>
    <row r="71" spans="1:7" x14ac:dyDescent="0.15">
      <c r="A71" s="3"/>
      <c r="B71" s="4"/>
      <c r="C71" s="4" t="s">
        <v>158</v>
      </c>
      <c r="D71" s="4" t="s">
        <v>232</v>
      </c>
      <c r="E71" s="13">
        <v>10000</v>
      </c>
    </row>
    <row r="72" spans="1:7" x14ac:dyDescent="0.15">
      <c r="A72" s="3"/>
      <c r="B72" s="4"/>
      <c r="C72" s="4" t="s">
        <v>233</v>
      </c>
      <c r="D72" s="4" t="s">
        <v>234</v>
      </c>
      <c r="E72" s="13">
        <v>86400</v>
      </c>
    </row>
    <row r="73" spans="1:7" x14ac:dyDescent="0.15">
      <c r="A73" s="3"/>
      <c r="B73" s="4"/>
      <c r="C73" s="4" t="s">
        <v>193</v>
      </c>
      <c r="D73" s="4" t="s">
        <v>193</v>
      </c>
      <c r="E73" s="13">
        <v>2596</v>
      </c>
      <c r="F73" s="34"/>
      <c r="G73" s="21"/>
    </row>
    <row r="74" spans="1:7" x14ac:dyDescent="0.15">
      <c r="A74" s="3"/>
      <c r="B74" s="4" t="s">
        <v>153</v>
      </c>
      <c r="C74" s="4"/>
      <c r="D74" s="4" t="s">
        <v>156</v>
      </c>
      <c r="E74" s="13">
        <v>28012</v>
      </c>
      <c r="F74" s="34"/>
      <c r="G74" s="21"/>
    </row>
    <row r="75" spans="1:7" ht="18" customHeight="1" x14ac:dyDescent="0.15">
      <c r="A75" s="47" t="s">
        <v>107</v>
      </c>
      <c r="B75" s="48"/>
      <c r="C75" s="17"/>
      <c r="D75" s="15"/>
      <c r="E75" s="14">
        <f>SUM(E69:E74)</f>
        <v>195176</v>
      </c>
    </row>
    <row r="76" spans="1:7" x14ac:dyDescent="0.15">
      <c r="A76" s="3" t="s">
        <v>108</v>
      </c>
      <c r="B76" s="4"/>
      <c r="C76" s="4"/>
      <c r="D76" s="4"/>
      <c r="E76" s="13"/>
    </row>
    <row r="77" spans="1:7" x14ac:dyDescent="0.15">
      <c r="A77" s="3"/>
      <c r="B77" s="4"/>
      <c r="C77" s="4"/>
      <c r="D77" s="4"/>
      <c r="E77" s="13"/>
    </row>
    <row r="78" spans="1:7" ht="18" customHeight="1" x14ac:dyDescent="0.15">
      <c r="A78" s="47" t="s">
        <v>109</v>
      </c>
      <c r="B78" s="48"/>
      <c r="C78" s="17"/>
      <c r="D78" s="15"/>
      <c r="E78" s="14">
        <v>0</v>
      </c>
    </row>
    <row r="79" spans="1:7" ht="18" customHeight="1" x14ac:dyDescent="0.15">
      <c r="A79" s="47" t="s">
        <v>110</v>
      </c>
      <c r="B79" s="48"/>
      <c r="C79" s="17"/>
      <c r="D79" s="17"/>
      <c r="E79" s="14">
        <f>E75+E78</f>
        <v>195176</v>
      </c>
    </row>
    <row r="80" spans="1:7" ht="18" customHeight="1" x14ac:dyDescent="0.15">
      <c r="A80" s="47" t="s">
        <v>111</v>
      </c>
      <c r="B80" s="48"/>
      <c r="C80" s="17"/>
      <c r="D80" s="15"/>
      <c r="E80" s="14">
        <f>E67-E79</f>
        <v>4602645</v>
      </c>
    </row>
    <row r="81" spans="1:5" ht="4.5" customHeight="1" x14ac:dyDescent="0.15">
      <c r="A81" s="22"/>
      <c r="B81" s="22"/>
      <c r="C81" s="22"/>
      <c r="D81" s="22"/>
      <c r="E81" s="21"/>
    </row>
    <row r="82" spans="1:5" x14ac:dyDescent="0.15">
      <c r="A82" s="21"/>
      <c r="B82" s="21"/>
      <c r="C82" s="38"/>
      <c r="D82" s="38"/>
      <c r="E82" s="38"/>
    </row>
  </sheetData>
  <mergeCells count="13">
    <mergeCell ref="A79:B79"/>
    <mergeCell ref="A80:B80"/>
    <mergeCell ref="A66:B66"/>
    <mergeCell ref="A67:B67"/>
    <mergeCell ref="A1:E1"/>
    <mergeCell ref="A58:B58"/>
    <mergeCell ref="A4:B4"/>
    <mergeCell ref="A2:E2"/>
    <mergeCell ref="A75:B75"/>
    <mergeCell ref="A78:B78"/>
    <mergeCell ref="A59:E59"/>
    <mergeCell ref="A60:E60"/>
    <mergeCell ref="A62:B62"/>
  </mergeCells>
  <phoneticPr fontId="18"/>
  <pageMargins left="0.70866141732283472" right="0.70866141732283472" top="0.35433070866141736" bottom="0.35433070866141736" header="0.51181102362204722" footer="0.51181102362204722"/>
  <pageSetup paperSize="9" firstPageNumber="0" fitToWidth="2" fitToHeight="2" orientation="portrait" horizontalDpi="300" verticalDpi="300" r:id="rId1"/>
  <headerFooter alignWithMargins="0"/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</vt:lpstr>
      <vt:lpstr>正味財産増減</vt:lpstr>
      <vt:lpstr>注記</vt:lpstr>
      <vt:lpstr>財産目録</vt:lpstr>
      <vt:lpstr>財産目録!Print_Area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miyauchi</dc:creator>
  <cp:lastModifiedBy>OWNER</cp:lastModifiedBy>
  <cp:lastPrinted>2019-05-27T12:53:15Z</cp:lastPrinted>
  <dcterms:created xsi:type="dcterms:W3CDTF">2008-10-20T05:25:26Z</dcterms:created>
  <dcterms:modified xsi:type="dcterms:W3CDTF">2019-05-30T07:25:14Z</dcterms:modified>
</cp:coreProperties>
</file>